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 16. sz. mell" sheetId="1" r:id="rId1"/>
  </sheets>
  <definedNames>
    <definedName name="_xlnm.Print_Titles" localSheetId="0">' 16. sz. mell'!$5:$7</definedName>
    <definedName name="Z_AB1B3813_8DD7_4ED0_8D65_57ACA597811E_.wvu.PrintTitles" localSheetId="0" hidden="1">' 16. sz. mell'!$5:$7</definedName>
    <definedName name="Z_B6D0A3DD_F681_42AE_ACEF_9F22CEC85EEE_.wvu.PrintTitles" localSheetId="0" hidden="1">' 16. sz. mell'!$5:$7</definedName>
  </definedNames>
  <calcPr fullCalcOnLoad="1"/>
</workbook>
</file>

<file path=xl/sharedStrings.xml><?xml version="1.0" encoding="utf-8"?>
<sst xmlns="http://schemas.openxmlformats.org/spreadsheetml/2006/main" count="78" uniqueCount="78">
  <si>
    <t xml:space="preserve"> Ezer forintban !</t>
  </si>
  <si>
    <t>Megnevezés</t>
  </si>
  <si>
    <t>Sor- szám</t>
  </si>
  <si>
    <t>2013. évre</t>
  </si>
  <si>
    <t xml:space="preserve">I. Működési célú bevételek és kiadások 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</si>
  <si>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</si>
  <si>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 xml:space="preserve">Önkormányzatok sajátos működési bevételei </t>
  </si>
  <si>
    <t>Önkormányzatok költségvetési támogatása és átengedett központi adó bevétele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</si>
  <si>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</si>
  <si>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</si>
  <si>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</si>
  <si>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kölcsönök visszatérülése, igénybevétele</t>
  </si>
  <si>
    <t>Működési célú költségvetési bevételek összesen (1+…+7)</t>
  </si>
  <si>
    <t>Működési célú előző évi pénzmaradvány igénybevétele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</si>
  <si>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</si>
  <si>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</si>
  <si>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</si>
  <si>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</si>
  <si>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</si>
  <si>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 xml:space="preserve">Személyi juttatások </t>
  </si>
  <si>
    <t>Munkaadókat terhelő járulékok</t>
  </si>
  <si>
    <t>Dologi kiadások és egyéb folyó kiadások (levonva az értékesített tárgyi eszközök, immateriális javak utáni ÁFA befizetés és kamatkifizetés )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</si>
  <si>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</si>
  <si>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</si>
  <si>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</si>
  <si>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Ellátottak pénzbeli juttatása</t>
  </si>
  <si>
    <t>Működési célú kölcsönök nyújtása és törlesztése</t>
  </si>
  <si>
    <t>Tartalékok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</si>
  <si>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</si>
  <si>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</si>
  <si>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</si>
  <si>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</si>
  <si>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</si>
  <si>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</si>
  <si>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</si>
  <si>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</si>
  <si>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Fejlesztési célú támogatások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</si>
  <si>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</si>
  <si>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</si>
  <si>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</si>
  <si>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</si>
  <si>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</si>
  <si>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</si>
  <si>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költségvetési bevételek összesen (32+…+40)</t>
  </si>
  <si>
    <t>Felhalmozási célú előző évi pénzmaradvány igénybevétele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</si>
  <si>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</si>
  <si>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</si>
  <si>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</si>
  <si>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</si>
  <si>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</si>
  <si>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</si>
  <si>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</si>
  <si>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</si>
  <si>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</si>
  <si>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</si>
  <si>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</si>
  <si>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</si>
  <si>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</si>
  <si>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</si>
  <si>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</si>
  <si>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</si>
  <si>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</si>
  <si>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</si>
  <si>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</si>
  <si>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</si>
  <si>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BEVÉTELEK ÖSSZESEN (15+48)</t>
  </si>
  <si>
    <t>KIADÁSOK ÖSSZESEN (31+62)</t>
  </si>
  <si>
    <t>MŰKÖDÉSI CÉLÚ KÖLTSÉGVETÉSI BEVÉTELEK ÉS KIADÁSOK EGYENLEGE (8-25)</t>
  </si>
  <si>
    <t>FELHALMOZÁSI CÉLÚ KÖLTSÉGVETÉSI BEVÉTELEK ÉS KIADÁSOK EGYENLEGE (41-56)</t>
  </si>
  <si>
    <t>FINANSZÍROZÁSI CÉLÚ PÉNZÜGYI MŰVELETEK EGYENLEGE (14+47)-(30+61)</t>
  </si>
  <si>
    <t>2014. évre</t>
  </si>
  <si>
    <t>Előző évi pénzmaradvány igénybevétele</t>
  </si>
  <si>
    <t>Működési célú kiadások összesen   (26+31)</t>
  </si>
  <si>
    <t>Működési célú költségvetési kiadások összesen (17+…+25)</t>
  </si>
  <si>
    <t>Működési célú bevételek összesen   (08+14+15)</t>
  </si>
  <si>
    <t>A működési és fejlesztési célú bevételek és kiadások 2013-2014-2015. évi alakulását külön bemutató mérleg</t>
  </si>
  <si>
    <t>2015. évre</t>
  </si>
  <si>
    <t>Pilisborosjenő község Önkormányzata 2013. évi költségvetéséről és a költségvetés végrehajtásának szabályairól szóló  3/2013 (II.26.) önkormányzati rendelet 16.sz. melléklete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</si>
</sst>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0"/>
    <numFmt numFmtId="167" formatCode="0.0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4" fontId="21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vertical="center" wrapText="1"/>
    </xf>
    <xf numFmtId="164" fontId="22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166" fontId="20" fillId="0" borderId="18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66" fontId="20" fillId="0" borderId="21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 applyProtection="1">
      <alignment vertical="center" wrapText="1"/>
      <protection locked="0"/>
    </xf>
    <xf numFmtId="0" fontId="25" fillId="0" borderId="20" xfId="0" applyFont="1" applyFill="1" applyBorder="1" applyAlignment="1">
      <alignment vertical="center" wrapText="1"/>
    </xf>
    <xf numFmtId="166" fontId="25" fillId="0" borderId="21" xfId="0" applyNumberFormat="1" applyFont="1" applyFill="1" applyBorder="1" applyAlignment="1">
      <alignment horizontal="center" vertical="center" wrapText="1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166" fontId="20" fillId="0" borderId="24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 applyProtection="1">
      <alignment vertical="center" wrapText="1"/>
      <protection locked="0"/>
    </xf>
    <xf numFmtId="0" fontId="25" fillId="0" borderId="23" xfId="0" applyFont="1" applyFill="1" applyBorder="1" applyAlignment="1">
      <alignment vertical="center" wrapText="1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0" fontId="23" fillId="0" borderId="26" xfId="0" applyFont="1" applyFill="1" applyBorder="1" applyAlignment="1">
      <alignment vertical="center" wrapText="1"/>
    </xf>
    <xf numFmtId="166" fontId="25" fillId="0" borderId="27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vertical="center" wrapText="1"/>
    </xf>
    <xf numFmtId="164" fontId="25" fillId="0" borderId="29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0" fillId="0" borderId="30" xfId="0" applyNumberFormat="1" applyFont="1" applyFill="1" applyBorder="1" applyAlignment="1" applyProtection="1">
      <alignment vertical="center" wrapText="1"/>
      <protection locked="0"/>
    </xf>
    <xf numFmtId="164" fontId="20" fillId="0" borderId="31" xfId="0" applyNumberFormat="1" applyFont="1" applyFill="1" applyBorder="1" applyAlignment="1" applyProtection="1">
      <alignment vertical="center" wrapText="1"/>
      <protection locked="0"/>
    </xf>
    <xf numFmtId="0" fontId="25" fillId="0" borderId="32" xfId="0" applyFont="1" applyFill="1" applyBorder="1" applyAlignment="1">
      <alignment vertical="center" wrapText="1"/>
    </xf>
    <xf numFmtId="166" fontId="25" fillId="0" borderId="33" xfId="0" applyNumberFormat="1" applyFont="1" applyFill="1" applyBorder="1" applyAlignment="1">
      <alignment horizontal="center" vertical="center" wrapText="1"/>
    </xf>
    <xf numFmtId="164" fontId="25" fillId="0" borderId="34" xfId="0" applyNumberFormat="1" applyFont="1" applyFill="1" applyBorder="1" applyAlignment="1" applyProtection="1">
      <alignment vertical="center" wrapText="1"/>
      <protection locked="0"/>
    </xf>
    <xf numFmtId="164" fontId="25" fillId="0" borderId="35" xfId="0" applyNumberFormat="1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>
      <alignment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vertical="center" wrapText="1"/>
    </xf>
    <xf numFmtId="164" fontId="25" fillId="0" borderId="36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 applyProtection="1">
      <alignment vertical="center" wrapText="1"/>
      <protection locked="0"/>
    </xf>
    <xf numFmtId="0" fontId="20" fillId="0" borderId="18" xfId="0" applyFont="1" applyFill="1" applyBorder="1" applyAlignment="1">
      <alignment horizontal="center" vertical="center" wrapText="1"/>
    </xf>
    <xf numFmtId="164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horizontal="center" vertical="center" wrapText="1"/>
    </xf>
    <xf numFmtId="164" fontId="25" fillId="0" borderId="40" xfId="0" applyNumberFormat="1" applyFont="1" applyFill="1" applyBorder="1" applyAlignment="1">
      <alignment vertical="center" wrapText="1"/>
    </xf>
    <xf numFmtId="164" fontId="25" fillId="0" borderId="41" xfId="0" applyNumberFormat="1" applyFont="1" applyFill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8" xfId="0" applyFont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vertical="center" wrapText="1"/>
    </xf>
    <xf numFmtId="164" fontId="25" fillId="0" borderId="29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horizontal="center" vertical="center" wrapText="1"/>
    </xf>
    <xf numFmtId="164" fontId="25" fillId="0" borderId="43" xfId="0" applyNumberFormat="1" applyFont="1" applyFill="1" applyBorder="1" applyAlignment="1">
      <alignment vertical="center" wrapText="1"/>
    </xf>
    <xf numFmtId="164" fontId="25" fillId="0" borderId="44" xfId="0" applyNumberFormat="1" applyFont="1" applyFill="1" applyBorder="1" applyAlignment="1">
      <alignment vertical="center" wrapText="1"/>
    </xf>
    <xf numFmtId="164" fontId="26" fillId="0" borderId="28" xfId="0" applyNumberFormat="1" applyFont="1" applyFill="1" applyBorder="1" applyAlignment="1">
      <alignment/>
    </xf>
    <xf numFmtId="164" fontId="26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8" fillId="0" borderId="14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/>
    </xf>
    <xf numFmtId="164" fontId="26" fillId="0" borderId="36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5" fillId="0" borderId="45" xfId="0" applyFont="1" applyFill="1" applyBorder="1" applyAlignment="1">
      <alignment vertical="center" wrapText="1"/>
    </xf>
    <xf numFmtId="166" fontId="25" fillId="0" borderId="46" xfId="0" applyNumberFormat="1" applyFont="1" applyFill="1" applyBorder="1" applyAlignment="1">
      <alignment horizontal="center" vertical="center" wrapText="1"/>
    </xf>
    <xf numFmtId="164" fontId="25" fillId="0" borderId="47" xfId="0" applyNumberFormat="1" applyFont="1" applyFill="1" applyBorder="1" applyAlignment="1" applyProtection="1">
      <alignment vertical="center" wrapText="1"/>
      <protection locked="0"/>
    </xf>
    <xf numFmtId="166" fontId="25" fillId="0" borderId="47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vertical="center" wrapText="1"/>
    </xf>
    <xf numFmtId="166" fontId="20" fillId="0" borderId="49" xfId="0" applyNumberFormat="1" applyFont="1" applyFill="1" applyBorder="1" applyAlignment="1">
      <alignment horizontal="center" vertical="center" wrapText="1"/>
    </xf>
    <xf numFmtId="164" fontId="20" fillId="0" borderId="50" xfId="0" applyNumberFormat="1" applyFont="1" applyFill="1" applyBorder="1" applyAlignment="1" applyProtection="1">
      <alignment vertical="center" wrapText="1"/>
      <protection locked="0"/>
    </xf>
    <xf numFmtId="164" fontId="20" fillId="0" borderId="47" xfId="0" applyNumberFormat="1" applyFont="1" applyFill="1" applyBorder="1" applyAlignment="1" applyProtection="1">
      <alignment vertical="center" wrapText="1"/>
      <protection locked="0"/>
    </xf>
    <xf numFmtId="164" fontId="20" fillId="0" borderId="51" xfId="0" applyNumberFormat="1" applyFont="1" applyFill="1" applyBorder="1" applyAlignment="1" applyProtection="1">
      <alignment vertical="center" wrapText="1"/>
      <protection locked="0"/>
    </xf>
    <xf numFmtId="0" fontId="25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 applyProtection="1">
      <alignment vertical="center" wrapText="1"/>
      <protection locked="0"/>
    </xf>
    <xf numFmtId="164" fontId="20" fillId="0" borderId="54" xfId="0" applyNumberFormat="1" applyFont="1" applyFill="1" applyBorder="1" applyAlignment="1" applyProtection="1">
      <alignment vertical="center" wrapText="1"/>
      <protection locked="0"/>
    </xf>
    <xf numFmtId="164" fontId="20" fillId="0" borderId="55" xfId="0" applyNumberFormat="1" applyFont="1" applyFill="1" applyBorder="1" applyAlignment="1" applyProtection="1">
      <alignment vertical="center" wrapText="1"/>
      <protection locked="0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26" fillId="0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77"/>
  <sheetViews>
    <sheetView tabSelected="1" workbookViewId="0" topLeftCell="A1">
      <selection activeCell="D55" sqref="D55"/>
    </sheetView>
  </sheetViews>
  <sheetFormatPr defaultColWidth="9.00390625" defaultRowHeight="12.75"/>
  <cols>
    <col min="1" max="1" width="43.50390625" style="73" customWidth="1"/>
    <col min="2" max="2" width="7.50390625" style="78" customWidth="1"/>
    <col min="3" max="5" width="14.875" style="73" customWidth="1"/>
    <col min="6" max="16384" width="9.375" style="73" customWidth="1"/>
  </cols>
  <sheetData>
    <row r="1" spans="1:5" ht="42.75" customHeight="1">
      <c r="A1" s="96" t="s">
        <v>77</v>
      </c>
      <c r="B1" s="96"/>
      <c r="C1" s="96"/>
      <c r="D1" s="96"/>
      <c r="E1" s="96"/>
    </row>
    <row r="3" spans="1:5" ht="12.75">
      <c r="A3" s="16"/>
      <c r="B3" s="16"/>
      <c r="C3" s="16"/>
      <c r="D3" s="16"/>
      <c r="E3" s="16"/>
    </row>
    <row r="4" spans="1:5" ht="38.25" customHeight="1">
      <c r="A4" s="97" t="s">
        <v>75</v>
      </c>
      <c r="B4" s="97"/>
      <c r="C4" s="97"/>
      <c r="D4" s="97"/>
      <c r="E4" s="97"/>
    </row>
    <row r="5" spans="1:5" s="2" customFormat="1" ht="21.75" customHeight="1" thickBot="1">
      <c r="A5" s="1"/>
      <c r="B5" s="1"/>
      <c r="E5" s="3" t="s">
        <v>0</v>
      </c>
    </row>
    <row r="6" spans="1:5" s="8" customFormat="1" ht="25.5" customHeight="1">
      <c r="A6" s="4" t="s">
        <v>1</v>
      </c>
      <c r="B6" s="5" t="s">
        <v>2</v>
      </c>
      <c r="C6" s="6" t="s">
        <v>3</v>
      </c>
      <c r="D6" s="7" t="s">
        <v>70</v>
      </c>
      <c r="E6" s="89" t="s">
        <v>76</v>
      </c>
    </row>
    <row r="7" spans="1:5" s="8" customFormat="1" ht="12.75" customHeight="1" thickBot="1">
      <c r="A7" s="9">
        <v>1</v>
      </c>
      <c r="B7" s="10">
        <v>2</v>
      </c>
      <c r="C7" s="11">
        <v>3</v>
      </c>
      <c r="D7" s="11">
        <v>4</v>
      </c>
      <c r="E7" s="88">
        <v>5</v>
      </c>
    </row>
    <row r="8" spans="1:5" s="12" customFormat="1" ht="23.25" customHeight="1" thickBot="1">
      <c r="A8" s="93" t="s">
        <v>4</v>
      </c>
      <c r="B8" s="94"/>
      <c r="C8" s="94"/>
      <c r="D8" s="94"/>
      <c r="E8" s="95"/>
    </row>
    <row r="9" spans="1:5" s="16" customFormat="1" ht="45">
      <c r="A9" s="13" t="s">
        <v>5</v>
      </c>
      <c r="B9" s="14">
        <v>1</v>
      </c>
      <c r="C9" s="15">
        <v>68139</v>
      </c>
      <c r="D9" s="15">
        <f aca="true" t="shared" si="0" ref="D9:E22">C9*105%</f>
        <v>71545.95</v>
      </c>
      <c r="E9" s="51">
        <f t="shared" si="0"/>
        <v>75123.2475</v>
      </c>
    </row>
    <row r="10" spans="1:5" s="16" customFormat="1" ht="12.75">
      <c r="A10" s="17" t="s">
        <v>6</v>
      </c>
      <c r="B10" s="18">
        <v>2</v>
      </c>
      <c r="C10" s="19">
        <v>161806</v>
      </c>
      <c r="D10" s="15">
        <f t="shared" si="0"/>
        <v>169896.30000000002</v>
      </c>
      <c r="E10" s="51">
        <f t="shared" si="0"/>
        <v>178391.11500000002</v>
      </c>
    </row>
    <row r="11" spans="1:5" s="16" customFormat="1" ht="22.5">
      <c r="A11" s="17" t="s">
        <v>7</v>
      </c>
      <c r="B11" s="18">
        <v>3</v>
      </c>
      <c r="C11" s="19">
        <v>96041</v>
      </c>
      <c r="D11" s="15">
        <f t="shared" si="0"/>
        <v>100843.05</v>
      </c>
      <c r="E11" s="51">
        <f t="shared" si="0"/>
        <v>105885.20250000001</v>
      </c>
    </row>
    <row r="12" spans="1:5" s="16" customFormat="1" ht="22.5">
      <c r="A12" s="17" t="s">
        <v>8</v>
      </c>
      <c r="B12" s="18">
        <v>4</v>
      </c>
      <c r="C12" s="19">
        <v>0</v>
      </c>
      <c r="D12" s="15">
        <f t="shared" si="0"/>
        <v>0</v>
      </c>
      <c r="E12" s="51">
        <f t="shared" si="0"/>
        <v>0</v>
      </c>
    </row>
    <row r="13" spans="1:5" s="16" customFormat="1" ht="12.75">
      <c r="A13" s="17" t="s">
        <v>9</v>
      </c>
      <c r="B13" s="18">
        <v>5</v>
      </c>
      <c r="C13" s="19">
        <v>20015</v>
      </c>
      <c r="D13" s="15">
        <f t="shared" si="0"/>
        <v>21015.75</v>
      </c>
      <c r="E13" s="51">
        <f t="shared" si="0"/>
        <v>22066.537500000002</v>
      </c>
    </row>
    <row r="14" spans="1:5" s="16" customFormat="1" ht="22.5">
      <c r="A14" s="17" t="s">
        <v>10</v>
      </c>
      <c r="B14" s="18">
        <v>6</v>
      </c>
      <c r="C14" s="19"/>
      <c r="D14" s="15">
        <f t="shared" si="0"/>
        <v>0</v>
      </c>
      <c r="E14" s="51">
        <f t="shared" si="0"/>
        <v>0</v>
      </c>
    </row>
    <row r="15" spans="1:5" s="16" customFormat="1" ht="22.5">
      <c r="A15" s="17" t="s">
        <v>11</v>
      </c>
      <c r="B15" s="18">
        <v>7</v>
      </c>
      <c r="C15" s="19"/>
      <c r="D15" s="15">
        <f t="shared" si="0"/>
        <v>0</v>
      </c>
      <c r="E15" s="51">
        <f t="shared" si="0"/>
        <v>0</v>
      </c>
    </row>
    <row r="16" spans="1:5" s="23" customFormat="1" ht="21">
      <c r="A16" s="20" t="s">
        <v>12</v>
      </c>
      <c r="B16" s="21">
        <v>8</v>
      </c>
      <c r="C16" s="22">
        <f>SUM(C9:C15)</f>
        <v>346001</v>
      </c>
      <c r="D16" s="15">
        <f t="shared" si="0"/>
        <v>363301.05</v>
      </c>
      <c r="E16" s="51">
        <f t="shared" si="0"/>
        <v>381466.1025</v>
      </c>
    </row>
    <row r="17" spans="1:5" s="16" customFormat="1" ht="22.5">
      <c r="A17" s="17" t="s">
        <v>13</v>
      </c>
      <c r="B17" s="18">
        <v>9</v>
      </c>
      <c r="C17" s="19"/>
      <c r="D17" s="15">
        <f aca="true" t="shared" si="1" ref="D17:D23">C17*105%</f>
        <v>0</v>
      </c>
      <c r="E17" s="51">
        <f t="shared" si="0"/>
        <v>0</v>
      </c>
    </row>
    <row r="18" spans="1:5" s="16" customFormat="1" ht="12.75">
      <c r="A18" s="24" t="s">
        <v>14</v>
      </c>
      <c r="B18" s="25">
        <v>10</v>
      </c>
      <c r="C18" s="26">
        <v>0</v>
      </c>
      <c r="D18" s="15">
        <f t="shared" si="1"/>
        <v>0</v>
      </c>
      <c r="E18" s="51">
        <f t="shared" si="0"/>
        <v>0</v>
      </c>
    </row>
    <row r="19" spans="1:5" s="16" customFormat="1" ht="12.75">
      <c r="A19" s="24" t="s">
        <v>15</v>
      </c>
      <c r="B19" s="25">
        <v>11</v>
      </c>
      <c r="C19" s="26"/>
      <c r="D19" s="15">
        <f t="shared" si="1"/>
        <v>0</v>
      </c>
      <c r="E19" s="51">
        <f t="shared" si="0"/>
        <v>0</v>
      </c>
    </row>
    <row r="20" spans="1:5" s="16" customFormat="1" ht="12.75">
      <c r="A20" s="24" t="s">
        <v>16</v>
      </c>
      <c r="B20" s="25">
        <v>12</v>
      </c>
      <c r="C20" s="26"/>
      <c r="D20" s="15">
        <f t="shared" si="1"/>
        <v>0</v>
      </c>
      <c r="E20" s="51">
        <f t="shared" si="0"/>
        <v>0</v>
      </c>
    </row>
    <row r="21" spans="1:5" s="16" customFormat="1" ht="22.5">
      <c r="A21" s="24" t="s">
        <v>17</v>
      </c>
      <c r="B21" s="25">
        <v>13</v>
      </c>
      <c r="C21" s="26"/>
      <c r="D21" s="15">
        <f t="shared" si="1"/>
        <v>0</v>
      </c>
      <c r="E21" s="51">
        <f t="shared" si="0"/>
        <v>0</v>
      </c>
    </row>
    <row r="22" spans="1:5" s="16" customFormat="1" ht="21">
      <c r="A22" s="79" t="s">
        <v>18</v>
      </c>
      <c r="B22" s="80">
        <v>14</v>
      </c>
      <c r="C22" s="81">
        <f>SUM(C17:C21)</f>
        <v>0</v>
      </c>
      <c r="D22" s="15">
        <f t="shared" si="1"/>
        <v>0</v>
      </c>
      <c r="E22" s="51">
        <f t="shared" si="0"/>
        <v>0</v>
      </c>
    </row>
    <row r="23" spans="1:5" s="16" customFormat="1" ht="13.5" thickBot="1">
      <c r="A23" s="79" t="s">
        <v>71</v>
      </c>
      <c r="B23" s="82">
        <v>15</v>
      </c>
      <c r="C23" s="86"/>
      <c r="D23" s="87">
        <f t="shared" si="1"/>
        <v>0</v>
      </c>
      <c r="E23" s="91">
        <f>D23*105%</f>
        <v>0</v>
      </c>
    </row>
    <row r="24" spans="1:5" s="33" customFormat="1" ht="21" customHeight="1" thickBot="1">
      <c r="A24" s="29" t="s">
        <v>74</v>
      </c>
      <c r="B24" s="30">
        <v>16</v>
      </c>
      <c r="C24" s="31">
        <f>+C16+C22+C23</f>
        <v>346001</v>
      </c>
      <c r="D24" s="31">
        <f>+D16+D22+D23</f>
        <v>363301.05</v>
      </c>
      <c r="E24" s="32">
        <f>+E16+E22+E23</f>
        <v>381466.1025</v>
      </c>
    </row>
    <row r="25" spans="1:5" s="16" customFormat="1" ht="12.75">
      <c r="A25" s="83" t="s">
        <v>19</v>
      </c>
      <c r="B25" s="84">
        <v>17</v>
      </c>
      <c r="C25" s="85">
        <v>146358</v>
      </c>
      <c r="D25" s="85">
        <f aca="true" t="shared" si="2" ref="D25:E33">C25*105%</f>
        <v>153675.9</v>
      </c>
      <c r="E25" s="92">
        <f t="shared" si="2"/>
        <v>161359.695</v>
      </c>
    </row>
    <row r="26" spans="1:5" s="16" customFormat="1" ht="12.75">
      <c r="A26" s="17" t="s">
        <v>20</v>
      </c>
      <c r="B26" s="18">
        <v>18</v>
      </c>
      <c r="C26" s="19">
        <v>35097</v>
      </c>
      <c r="D26" s="15">
        <f t="shared" si="2"/>
        <v>36851.85</v>
      </c>
      <c r="E26" s="51">
        <f t="shared" si="2"/>
        <v>38694.4425</v>
      </c>
    </row>
    <row r="27" spans="1:5" s="16" customFormat="1" ht="33.75">
      <c r="A27" s="17" t="s">
        <v>21</v>
      </c>
      <c r="B27" s="18">
        <v>19</v>
      </c>
      <c r="C27" s="19">
        <v>117073</v>
      </c>
      <c r="D27" s="15">
        <f t="shared" si="2"/>
        <v>122926.65000000001</v>
      </c>
      <c r="E27" s="51">
        <f t="shared" si="2"/>
        <v>129072.98250000001</v>
      </c>
    </row>
    <row r="28" spans="1:5" s="16" customFormat="1" ht="22.5">
      <c r="A28" s="17" t="s">
        <v>22</v>
      </c>
      <c r="B28" s="18">
        <v>20</v>
      </c>
      <c r="C28" s="19">
        <v>23575</v>
      </c>
      <c r="D28" s="15">
        <f t="shared" si="2"/>
        <v>24753.75</v>
      </c>
      <c r="E28" s="51">
        <f t="shared" si="2"/>
        <v>25991.4375</v>
      </c>
    </row>
    <row r="29" spans="1:5" s="16" customFormat="1" ht="15.75" customHeight="1">
      <c r="A29" s="17" t="s">
        <v>23</v>
      </c>
      <c r="B29" s="18">
        <v>21</v>
      </c>
      <c r="C29" s="19">
        <v>0</v>
      </c>
      <c r="D29" s="15">
        <f t="shared" si="2"/>
        <v>0</v>
      </c>
      <c r="E29" s="51">
        <f t="shared" si="2"/>
        <v>0</v>
      </c>
    </row>
    <row r="30" spans="1:5" s="16" customFormat="1" ht="15.75" customHeight="1">
      <c r="A30" s="17" t="s">
        <v>24</v>
      </c>
      <c r="B30" s="18">
        <v>22</v>
      </c>
      <c r="C30" s="19"/>
      <c r="D30" s="15">
        <f t="shared" si="2"/>
        <v>0</v>
      </c>
      <c r="E30" s="51">
        <f t="shared" si="2"/>
        <v>0</v>
      </c>
    </row>
    <row r="31" spans="1:5" s="16" customFormat="1" ht="15.75" customHeight="1">
      <c r="A31" s="17" t="s">
        <v>25</v>
      </c>
      <c r="B31" s="18">
        <v>23</v>
      </c>
      <c r="C31" s="19">
        <v>0</v>
      </c>
      <c r="D31" s="15">
        <f t="shared" si="2"/>
        <v>0</v>
      </c>
      <c r="E31" s="51">
        <f t="shared" si="2"/>
        <v>0</v>
      </c>
    </row>
    <row r="32" spans="1:5" s="16" customFormat="1" ht="15.75" customHeight="1">
      <c r="A32" s="17" t="s">
        <v>26</v>
      </c>
      <c r="B32" s="18">
        <v>24</v>
      </c>
      <c r="C32" s="19"/>
      <c r="D32" s="15">
        <f t="shared" si="2"/>
        <v>0</v>
      </c>
      <c r="E32" s="51">
        <f t="shared" si="2"/>
        <v>0</v>
      </c>
    </row>
    <row r="33" spans="1:5" s="16" customFormat="1" ht="12.75">
      <c r="A33" s="17" t="s">
        <v>27</v>
      </c>
      <c r="B33" s="18">
        <v>25</v>
      </c>
      <c r="C33" s="19">
        <v>22492</v>
      </c>
      <c r="D33" s="15">
        <v>25093</v>
      </c>
      <c r="E33" s="51">
        <f t="shared" si="2"/>
        <v>26347.65</v>
      </c>
    </row>
    <row r="34" spans="1:5" s="16" customFormat="1" ht="21">
      <c r="A34" s="20" t="s">
        <v>73</v>
      </c>
      <c r="B34" s="21">
        <v>26</v>
      </c>
      <c r="C34" s="22">
        <f>SUM(C25:C33)</f>
        <v>344595</v>
      </c>
      <c r="D34" s="22">
        <f>SUM(D25:D33)</f>
        <v>363301.15</v>
      </c>
      <c r="E34" s="35">
        <f>SUM(E25:E33)</f>
        <v>381466.2075</v>
      </c>
    </row>
    <row r="35" spans="1:5" s="16" customFormat="1" ht="12.75">
      <c r="A35" s="24" t="s">
        <v>28</v>
      </c>
      <c r="B35" s="18">
        <v>27</v>
      </c>
      <c r="C35" s="19"/>
      <c r="D35" s="19"/>
      <c r="E35" s="36"/>
    </row>
    <row r="36" spans="1:5" s="16" customFormat="1" ht="12.75">
      <c r="A36" s="24" t="s">
        <v>29</v>
      </c>
      <c r="B36" s="18">
        <v>28</v>
      </c>
      <c r="C36" s="19"/>
      <c r="D36" s="19"/>
      <c r="E36" s="36"/>
    </row>
    <row r="37" spans="1:5" s="16" customFormat="1" ht="14.25" customHeight="1">
      <c r="A37" s="24" t="s">
        <v>30</v>
      </c>
      <c r="B37" s="18">
        <v>29</v>
      </c>
      <c r="C37" s="19"/>
      <c r="D37" s="19"/>
      <c r="E37" s="36"/>
    </row>
    <row r="38" spans="1:5" s="16" customFormat="1" ht="23.25" customHeight="1">
      <c r="A38" s="24" t="s">
        <v>31</v>
      </c>
      <c r="B38" s="18">
        <v>30</v>
      </c>
      <c r="C38" s="26"/>
      <c r="D38" s="26"/>
      <c r="E38" s="37"/>
    </row>
    <row r="39" spans="1:5" s="16" customFormat="1" ht="21.75" customHeight="1" thickBot="1">
      <c r="A39" s="38" t="s">
        <v>32</v>
      </c>
      <c r="B39" s="39">
        <v>31</v>
      </c>
      <c r="C39" s="40">
        <f>SUM(C35:C38)</f>
        <v>0</v>
      </c>
      <c r="D39" s="40">
        <f>SUM(D35:D38)</f>
        <v>0</v>
      </c>
      <c r="E39" s="41">
        <f>SUM(E35:E38)</f>
        <v>0</v>
      </c>
    </row>
    <row r="40" spans="1:5" s="46" customFormat="1" ht="20.25" customHeight="1" thickBot="1">
      <c r="A40" s="42" t="s">
        <v>72</v>
      </c>
      <c r="B40" s="43">
        <v>32</v>
      </c>
      <c r="C40" s="44">
        <f>+C34+C39</f>
        <v>344595</v>
      </c>
      <c r="D40" s="44">
        <f>+D34+D39</f>
        <v>363301.15</v>
      </c>
      <c r="E40" s="45">
        <f>+E34+E39</f>
        <v>381466.2075</v>
      </c>
    </row>
    <row r="41" spans="1:5" s="12" customFormat="1" ht="24.75" customHeight="1" thickBot="1">
      <c r="A41" s="93" t="s">
        <v>33</v>
      </c>
      <c r="B41" s="94"/>
      <c r="C41" s="94"/>
      <c r="D41" s="94"/>
      <c r="E41" s="95"/>
    </row>
    <row r="42" spans="1:5" s="16" customFormat="1" ht="33.75">
      <c r="A42" s="47" t="s">
        <v>34</v>
      </c>
      <c r="B42" s="48">
        <v>32</v>
      </c>
      <c r="C42" s="49"/>
      <c r="D42" s="49">
        <f>C42*105%</f>
        <v>0</v>
      </c>
      <c r="E42" s="90">
        <f>D42*105%</f>
        <v>0</v>
      </c>
    </row>
    <row r="43" spans="1:5" s="16" customFormat="1" ht="22.5">
      <c r="A43" s="34" t="s">
        <v>35</v>
      </c>
      <c r="B43" s="50">
        <v>33</v>
      </c>
      <c r="C43" s="15"/>
      <c r="D43" s="15"/>
      <c r="E43" s="51"/>
    </row>
    <row r="44" spans="1:5" s="16" customFormat="1" ht="12.75">
      <c r="A44" s="34" t="s">
        <v>36</v>
      </c>
      <c r="B44" s="50">
        <v>34</v>
      </c>
      <c r="C44" s="15"/>
      <c r="D44" s="15"/>
      <c r="E44" s="51"/>
    </row>
    <row r="45" spans="1:5" s="16" customFormat="1" ht="22.5">
      <c r="A45" s="17" t="s">
        <v>37</v>
      </c>
      <c r="B45" s="52">
        <v>35</v>
      </c>
      <c r="C45" s="19">
        <v>0</v>
      </c>
      <c r="D45" s="19">
        <f aca="true" t="shared" si="3" ref="D45:E56">C45*105%</f>
        <v>0</v>
      </c>
      <c r="E45" s="36">
        <f t="shared" si="3"/>
        <v>0</v>
      </c>
    </row>
    <row r="46" spans="1:5" s="16" customFormat="1" ht="12.75">
      <c r="A46" s="17" t="s">
        <v>38</v>
      </c>
      <c r="B46" s="50">
        <v>36</v>
      </c>
      <c r="C46" s="19">
        <v>0</v>
      </c>
      <c r="D46" s="19">
        <f t="shared" si="3"/>
        <v>0</v>
      </c>
      <c r="E46" s="36">
        <f t="shared" si="3"/>
        <v>0</v>
      </c>
    </row>
    <row r="47" spans="1:5" s="16" customFormat="1" ht="12.75">
      <c r="A47" s="17" t="s">
        <v>39</v>
      </c>
      <c r="B47" s="52">
        <v>37</v>
      </c>
      <c r="C47" s="19"/>
      <c r="D47" s="19">
        <f t="shared" si="3"/>
        <v>0</v>
      </c>
      <c r="E47" s="36">
        <f t="shared" si="3"/>
        <v>0</v>
      </c>
    </row>
    <row r="48" spans="1:5" s="16" customFormat="1" ht="12.75">
      <c r="A48" s="17" t="s">
        <v>40</v>
      </c>
      <c r="B48" s="50">
        <v>38</v>
      </c>
      <c r="C48" s="19"/>
      <c r="D48" s="19">
        <f t="shared" si="3"/>
        <v>0</v>
      </c>
      <c r="E48" s="36">
        <f t="shared" si="3"/>
        <v>0</v>
      </c>
    </row>
    <row r="49" spans="1:5" s="16" customFormat="1" ht="22.5">
      <c r="A49" s="17" t="s">
        <v>41</v>
      </c>
      <c r="B49" s="52">
        <v>39</v>
      </c>
      <c r="C49" s="19">
        <v>0</v>
      </c>
      <c r="D49" s="19">
        <f t="shared" si="3"/>
        <v>0</v>
      </c>
      <c r="E49" s="36">
        <f t="shared" si="3"/>
        <v>0</v>
      </c>
    </row>
    <row r="50" spans="1:5" s="16" customFormat="1" ht="22.5">
      <c r="A50" s="17" t="s">
        <v>42</v>
      </c>
      <c r="B50" s="50">
        <v>40</v>
      </c>
      <c r="C50" s="19">
        <v>0</v>
      </c>
      <c r="D50" s="19">
        <f t="shared" si="3"/>
        <v>0</v>
      </c>
      <c r="E50" s="36">
        <f t="shared" si="3"/>
        <v>0</v>
      </c>
    </row>
    <row r="51" spans="1:5" s="16" customFormat="1" ht="21">
      <c r="A51" s="20" t="s">
        <v>43</v>
      </c>
      <c r="B51" s="53">
        <v>41</v>
      </c>
      <c r="C51" s="22">
        <f>SUM(C42:C50)</f>
        <v>0</v>
      </c>
      <c r="D51" s="19">
        <f t="shared" si="3"/>
        <v>0</v>
      </c>
      <c r="E51" s="36">
        <f t="shared" si="3"/>
        <v>0</v>
      </c>
    </row>
    <row r="52" spans="1:5" s="16" customFormat="1" ht="22.5">
      <c r="A52" s="17" t="s">
        <v>44</v>
      </c>
      <c r="B52" s="50">
        <v>42</v>
      </c>
      <c r="C52" s="19"/>
      <c r="D52" s="19">
        <f t="shared" si="3"/>
        <v>0</v>
      </c>
      <c r="E52" s="36">
        <f t="shared" si="3"/>
        <v>0</v>
      </c>
    </row>
    <row r="53" spans="1:5" s="16" customFormat="1" ht="12.75">
      <c r="A53" s="24" t="s">
        <v>45</v>
      </c>
      <c r="B53" s="50">
        <v>43</v>
      </c>
      <c r="C53" s="19"/>
      <c r="D53" s="19">
        <v>0</v>
      </c>
      <c r="E53" s="36">
        <v>0</v>
      </c>
    </row>
    <row r="54" spans="1:5" s="16" customFormat="1" ht="12.75">
      <c r="A54" s="24" t="s">
        <v>46</v>
      </c>
      <c r="B54" s="50">
        <v>44</v>
      </c>
      <c r="C54" s="19">
        <v>0</v>
      </c>
      <c r="D54" s="19">
        <f t="shared" si="3"/>
        <v>0</v>
      </c>
      <c r="E54" s="36">
        <f t="shared" si="3"/>
        <v>0</v>
      </c>
    </row>
    <row r="55" spans="1:5" s="16" customFormat="1" ht="12.75">
      <c r="A55" s="24" t="s">
        <v>47</v>
      </c>
      <c r="B55" s="50">
        <v>45</v>
      </c>
      <c r="C55" s="19">
        <v>23344</v>
      </c>
      <c r="D55" s="19"/>
      <c r="E55" s="36">
        <f t="shared" si="3"/>
        <v>0</v>
      </c>
    </row>
    <row r="56" spans="1:5" s="16" customFormat="1" ht="22.5">
      <c r="A56" s="24" t="s">
        <v>48</v>
      </c>
      <c r="B56" s="50">
        <v>46</v>
      </c>
      <c r="C56" s="19"/>
      <c r="D56" s="19">
        <f t="shared" si="3"/>
        <v>0</v>
      </c>
      <c r="E56" s="36">
        <f t="shared" si="3"/>
        <v>0</v>
      </c>
    </row>
    <row r="57" spans="1:5" s="16" customFormat="1" ht="21.75" thickBot="1">
      <c r="A57" s="27" t="s">
        <v>49</v>
      </c>
      <c r="B57" s="54">
        <v>47</v>
      </c>
      <c r="C57" s="28">
        <f>SUM(C52:C56)</f>
        <v>23344</v>
      </c>
      <c r="D57" s="28">
        <f>SUM(D52:D56)</f>
        <v>0</v>
      </c>
      <c r="E57" s="36">
        <f>D57*105%</f>
        <v>0</v>
      </c>
    </row>
    <row r="58" spans="1:5" s="16" customFormat="1" ht="13.5" thickBot="1">
      <c r="A58" s="29" t="s">
        <v>50</v>
      </c>
      <c r="B58" s="55">
        <v>48</v>
      </c>
      <c r="C58" s="31">
        <f>+C51+C57</f>
        <v>23344</v>
      </c>
      <c r="D58" s="31">
        <f>+D51+D57</f>
        <v>0</v>
      </c>
      <c r="E58" s="32">
        <f>+E51+E57</f>
        <v>0</v>
      </c>
    </row>
    <row r="59" spans="1:5" s="16" customFormat="1" ht="12.75">
      <c r="A59" s="34" t="s">
        <v>51</v>
      </c>
      <c r="B59" s="50">
        <v>49</v>
      </c>
      <c r="C59" s="15">
        <v>24750</v>
      </c>
      <c r="D59" s="15">
        <v>0</v>
      </c>
      <c r="E59" s="51">
        <v>0</v>
      </c>
    </row>
    <row r="60" spans="1:5" s="16" customFormat="1" ht="12.75">
      <c r="A60" s="17" t="s">
        <v>52</v>
      </c>
      <c r="B60" s="52">
        <v>50</v>
      </c>
      <c r="C60" s="19"/>
      <c r="D60" s="15">
        <f aca="true" t="shared" si="4" ref="D60:E65">C60*105%</f>
        <v>0</v>
      </c>
      <c r="E60" s="51">
        <f t="shared" si="4"/>
        <v>0</v>
      </c>
    </row>
    <row r="61" spans="1:5" s="16" customFormat="1" ht="22.5">
      <c r="A61" s="17" t="s">
        <v>53</v>
      </c>
      <c r="B61" s="52">
        <v>51</v>
      </c>
      <c r="C61" s="19">
        <v>0</v>
      </c>
      <c r="D61" s="15">
        <f t="shared" si="4"/>
        <v>0</v>
      </c>
      <c r="E61" s="51">
        <f t="shared" si="4"/>
        <v>0</v>
      </c>
    </row>
    <row r="62" spans="1:5" s="16" customFormat="1" ht="22.5">
      <c r="A62" s="17" t="s">
        <v>54</v>
      </c>
      <c r="B62" s="52">
        <v>52</v>
      </c>
      <c r="C62" s="19">
        <v>0</v>
      </c>
      <c r="D62" s="15">
        <f t="shared" si="4"/>
        <v>0</v>
      </c>
      <c r="E62" s="51">
        <f t="shared" si="4"/>
        <v>0</v>
      </c>
    </row>
    <row r="63" spans="1:5" s="16" customFormat="1" ht="12.75">
      <c r="A63" s="17" t="s">
        <v>55</v>
      </c>
      <c r="B63" s="52">
        <v>53</v>
      </c>
      <c r="C63" s="19">
        <v>0</v>
      </c>
      <c r="D63" s="15">
        <f t="shared" si="4"/>
        <v>0</v>
      </c>
      <c r="E63" s="51">
        <f t="shared" si="4"/>
        <v>0</v>
      </c>
    </row>
    <row r="64" spans="1:5" s="16" customFormat="1" ht="12.75">
      <c r="A64" s="17" t="s">
        <v>56</v>
      </c>
      <c r="B64" s="52">
        <v>54</v>
      </c>
      <c r="C64" s="19"/>
      <c r="D64" s="15">
        <f t="shared" si="4"/>
        <v>0</v>
      </c>
      <c r="E64" s="51">
        <f t="shared" si="4"/>
        <v>0</v>
      </c>
    </row>
    <row r="65" spans="1:5" s="16" customFormat="1" ht="12.75">
      <c r="A65" s="17" t="s">
        <v>57</v>
      </c>
      <c r="B65" s="52">
        <v>55</v>
      </c>
      <c r="C65" s="19"/>
      <c r="D65" s="15">
        <f t="shared" si="4"/>
        <v>0</v>
      </c>
      <c r="E65" s="51">
        <f t="shared" si="4"/>
        <v>0</v>
      </c>
    </row>
    <row r="66" spans="1:5" s="16" customFormat="1" ht="21">
      <c r="A66" s="20" t="s">
        <v>58</v>
      </c>
      <c r="B66" s="53">
        <v>56</v>
      </c>
      <c r="C66" s="22">
        <f>SUM(C59:C65)</f>
        <v>24750</v>
      </c>
      <c r="D66" s="22">
        <f>SUM(D59:D65)</f>
        <v>0</v>
      </c>
      <c r="E66" s="35">
        <f>SUM(E59:E65)</f>
        <v>0</v>
      </c>
    </row>
    <row r="67" spans="1:5" s="16" customFormat="1" ht="12.75">
      <c r="A67" s="24" t="s">
        <v>59</v>
      </c>
      <c r="B67" s="52">
        <v>57</v>
      </c>
      <c r="C67" s="19"/>
      <c r="D67" s="19"/>
      <c r="E67" s="36"/>
    </row>
    <row r="68" spans="1:5" s="16" customFormat="1" ht="12.75">
      <c r="A68" s="24" t="s">
        <v>60</v>
      </c>
      <c r="B68" s="52">
        <v>58</v>
      </c>
      <c r="C68" s="19"/>
      <c r="D68" s="19"/>
      <c r="E68" s="36"/>
    </row>
    <row r="69" spans="1:5" s="16" customFormat="1" ht="12.75">
      <c r="A69" s="24" t="s">
        <v>61</v>
      </c>
      <c r="B69" s="52">
        <v>59</v>
      </c>
      <c r="C69" s="19"/>
      <c r="D69" s="19"/>
      <c r="E69" s="36"/>
    </row>
    <row r="70" spans="1:5" s="16" customFormat="1" ht="22.5">
      <c r="A70" s="24" t="s">
        <v>62</v>
      </c>
      <c r="B70" s="56">
        <v>60</v>
      </c>
      <c r="C70" s="26"/>
      <c r="D70" s="26"/>
      <c r="E70" s="37"/>
    </row>
    <row r="71" spans="1:5" s="16" customFormat="1" ht="21.75" thickBot="1">
      <c r="A71" s="38" t="s">
        <v>63</v>
      </c>
      <c r="B71" s="57">
        <v>61</v>
      </c>
      <c r="C71" s="40">
        <f>SUM(C67:C70)</f>
        <v>0</v>
      </c>
      <c r="D71" s="40">
        <f>SUM(D67:D70)</f>
        <v>0</v>
      </c>
      <c r="E71" s="41">
        <f>SUM(E67:E70)</f>
        <v>0</v>
      </c>
    </row>
    <row r="72" spans="1:5" s="12" customFormat="1" ht="15" thickBot="1">
      <c r="A72" s="58" t="s">
        <v>64</v>
      </c>
      <c r="B72" s="59">
        <v>62</v>
      </c>
      <c r="C72" s="60">
        <f>C66+C71</f>
        <v>24750</v>
      </c>
      <c r="D72" s="60">
        <f>+D66+D71</f>
        <v>0</v>
      </c>
      <c r="E72" s="61">
        <f>+E66+E71</f>
        <v>0</v>
      </c>
    </row>
    <row r="73" spans="1:5" s="66" customFormat="1" ht="16.5" thickBot="1">
      <c r="A73" s="62" t="s">
        <v>65</v>
      </c>
      <c r="B73" s="63">
        <v>63</v>
      </c>
      <c r="C73" s="64">
        <f>+C24+C58</f>
        <v>369345</v>
      </c>
      <c r="D73" s="64">
        <f>+D24+D58</f>
        <v>363301.05</v>
      </c>
      <c r="E73" s="65">
        <f>+E24+E58</f>
        <v>381466.1025</v>
      </c>
    </row>
    <row r="74" spans="1:5" s="66" customFormat="1" ht="16.5" thickBot="1">
      <c r="A74" s="67" t="s">
        <v>66</v>
      </c>
      <c r="B74" s="68">
        <v>64</v>
      </c>
      <c r="C74" s="69">
        <f>+C40+C72</f>
        <v>369345</v>
      </c>
      <c r="D74" s="69">
        <f>+D40+D72</f>
        <v>363301.15</v>
      </c>
      <c r="E74" s="70">
        <f>+E40+E72</f>
        <v>381466.2075</v>
      </c>
    </row>
    <row r="75" spans="1:5" ht="21.75" thickBot="1">
      <c r="A75" s="62" t="s">
        <v>67</v>
      </c>
      <c r="B75" s="63">
        <v>65</v>
      </c>
      <c r="C75" s="71">
        <f>+C16-C34</f>
        <v>1406</v>
      </c>
      <c r="D75" s="71">
        <f>+D16-D34</f>
        <v>-0.1000000000349246</v>
      </c>
      <c r="E75" s="72">
        <f>+E16-E34</f>
        <v>-0.10500000003958121</v>
      </c>
    </row>
    <row r="76" spans="1:5" ht="32.25" thickBot="1">
      <c r="A76" s="74" t="s">
        <v>68</v>
      </c>
      <c r="B76" s="75">
        <v>66</v>
      </c>
      <c r="C76" s="76">
        <f>+C51-C66</f>
        <v>-24750</v>
      </c>
      <c r="D76" s="76">
        <f>+D51-D66</f>
        <v>0</v>
      </c>
      <c r="E76" s="77">
        <f>+E51-E66</f>
        <v>0</v>
      </c>
    </row>
    <row r="77" spans="1:5" ht="21.75" thickBot="1">
      <c r="A77" s="74" t="s">
        <v>69</v>
      </c>
      <c r="B77" s="75">
        <v>67</v>
      </c>
      <c r="C77" s="76">
        <f>+C22+C57-C39-C71</f>
        <v>23344</v>
      </c>
      <c r="D77" s="76">
        <f>+D22+D57-D39-D71</f>
        <v>0</v>
      </c>
      <c r="E77" s="77">
        <f>+E22+E57-E39-E71</f>
        <v>0</v>
      </c>
    </row>
  </sheetData>
  <sheetProtection/>
  <mergeCells count="4">
    <mergeCell ref="A8:E8"/>
    <mergeCell ref="A41:E41"/>
    <mergeCell ref="A1:E1"/>
    <mergeCell ref="A4:E4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81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PuVezeto</cp:lastModifiedBy>
  <cp:lastPrinted>2013-03-05T09:21:38Z</cp:lastPrinted>
  <dcterms:created xsi:type="dcterms:W3CDTF">2012-03-12T07:09:24Z</dcterms:created>
  <dcterms:modified xsi:type="dcterms:W3CDTF">2013-03-05T09:22:47Z</dcterms:modified>
  <cp:category/>
  <cp:version/>
  <cp:contentType/>
  <cp:contentStatus/>
</cp:coreProperties>
</file>