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75" windowWidth="11355" windowHeight="5385"/>
  </bookViews>
  <sheets>
    <sheet name="3.sz.m.-műk.bev." sheetId="1" r:id="rId1"/>
    <sheet name="3.1.sz.mellékletek" sheetId="2" r:id="rId2"/>
    <sheet name="Munka3" sheetId="3" r:id="rId3"/>
  </sheets>
  <calcPr calcId="114210"/>
</workbook>
</file>

<file path=xl/calcChain.xml><?xml version="1.0" encoding="utf-8"?>
<calcChain xmlns="http://schemas.openxmlformats.org/spreadsheetml/2006/main">
  <c r="I55" i="1"/>
  <c r="I69"/>
  <c r="D16"/>
  <c r="F16"/>
  <c r="H16"/>
  <c r="I16"/>
  <c r="C25"/>
  <c r="C23"/>
  <c r="C18"/>
  <c r="C27"/>
  <c r="C31"/>
  <c r="E25"/>
  <c r="E23"/>
  <c r="E18"/>
  <c r="E27"/>
  <c r="E31"/>
  <c r="G25"/>
  <c r="G23"/>
  <c r="G18"/>
  <c r="G27"/>
  <c r="G31"/>
  <c r="I31"/>
  <c r="I33"/>
  <c r="C34"/>
  <c r="I34"/>
  <c r="I36"/>
  <c r="C37"/>
  <c r="E37"/>
  <c r="G37"/>
  <c r="I37"/>
  <c r="C41"/>
  <c r="E41"/>
  <c r="G41"/>
  <c r="I41"/>
  <c r="I43"/>
  <c r="I44"/>
  <c r="I45"/>
  <c r="I46"/>
  <c r="I47"/>
  <c r="I48"/>
  <c r="C53"/>
  <c r="E53"/>
  <c r="G53"/>
  <c r="I53"/>
  <c r="I57"/>
  <c r="I58"/>
  <c r="I59"/>
  <c r="I60"/>
  <c r="I61"/>
  <c r="G62"/>
  <c r="I62"/>
  <c r="I63"/>
  <c r="I64"/>
  <c r="I65"/>
  <c r="I66"/>
  <c r="I67"/>
  <c r="D25"/>
  <c r="D23"/>
  <c r="D18"/>
  <c r="D27"/>
  <c r="D31"/>
  <c r="F25"/>
  <c r="F23"/>
  <c r="F18"/>
  <c r="F27"/>
  <c r="F31"/>
  <c r="E16"/>
  <c r="D41"/>
  <c r="D37"/>
  <c r="D34"/>
  <c r="I8"/>
  <c r="I9"/>
  <c r="I10"/>
  <c r="I11"/>
  <c r="I12"/>
  <c r="I13"/>
  <c r="I14"/>
  <c r="I15"/>
  <c r="I7"/>
  <c r="I6"/>
  <c r="D48"/>
  <c r="E48"/>
  <c r="F48"/>
  <c r="G48"/>
  <c r="H37"/>
  <c r="H41"/>
  <c r="H48"/>
  <c r="D55"/>
  <c r="E55"/>
  <c r="F55"/>
  <c r="G16"/>
  <c r="G55"/>
  <c r="H25"/>
  <c r="H23"/>
  <c r="H18"/>
  <c r="H27"/>
  <c r="H31"/>
  <c r="H53"/>
  <c r="H55"/>
  <c r="D67"/>
  <c r="E67"/>
  <c r="F67"/>
  <c r="G67"/>
  <c r="D69"/>
  <c r="E69"/>
  <c r="F69"/>
  <c r="G69"/>
  <c r="H69"/>
  <c r="F9" i="2"/>
  <c r="C16" i="1"/>
  <c r="I19"/>
  <c r="I20"/>
  <c r="I21"/>
  <c r="I22"/>
  <c r="I24"/>
  <c r="I26"/>
  <c r="I28"/>
  <c r="I29"/>
  <c r="I30"/>
  <c r="I35"/>
  <c r="I38"/>
  <c r="I39"/>
  <c r="I40"/>
  <c r="I42"/>
  <c r="I50"/>
  <c r="I51"/>
  <c r="I52"/>
  <c r="I54"/>
  <c r="C67"/>
  <c r="I25"/>
  <c r="I23"/>
  <c r="I18"/>
  <c r="I27"/>
  <c r="C48"/>
  <c r="C55"/>
  <c r="C69"/>
</calcChain>
</file>

<file path=xl/sharedStrings.xml><?xml version="1.0" encoding="utf-8"?>
<sst xmlns="http://schemas.openxmlformats.org/spreadsheetml/2006/main" count="147" uniqueCount="134">
  <si>
    <t>Megnevezés</t>
  </si>
  <si>
    <t>Intézmények</t>
  </si>
  <si>
    <t>Polgármesteri Hivatal</t>
  </si>
  <si>
    <t>Önkormányzat</t>
  </si>
  <si>
    <t>Összesen</t>
  </si>
  <si>
    <t>Rovat- kód</t>
  </si>
  <si>
    <t>B111</t>
  </si>
  <si>
    <t>Helyi önkorm.-ok működésének ált.támogatása</t>
  </si>
  <si>
    <t>B112</t>
  </si>
  <si>
    <t>Települési önkorm.-ok egyes köznev.-i fel.tám-a</t>
  </si>
  <si>
    <t>B113</t>
  </si>
  <si>
    <t>Tel.önkorm.-ok szoc.és gyermekj.fel.tám-a</t>
  </si>
  <si>
    <t>B114</t>
  </si>
  <si>
    <t>Tel.önkorm.-ok kulturális feladatainak tám-a</t>
  </si>
  <si>
    <t>B115</t>
  </si>
  <si>
    <t>Működési célú központosított előirányzatok</t>
  </si>
  <si>
    <t>B116</t>
  </si>
  <si>
    <t>Helyi önkormányzatok kiegészítő támogatása</t>
  </si>
  <si>
    <t>B1</t>
  </si>
  <si>
    <t>Műk.célú támogatások államháztartáson belülről</t>
  </si>
  <si>
    <t>B341</t>
  </si>
  <si>
    <t>Vagyoni típusú adók</t>
  </si>
  <si>
    <t>B351</t>
  </si>
  <si>
    <t>Értékesítési és forgalmi adók</t>
  </si>
  <si>
    <t>Ebből:         - Állandó jell.végz.tev.m.iparűzési adó</t>
  </si>
  <si>
    <t xml:space="preserve">                                - Magánszem.kommunális adója</t>
  </si>
  <si>
    <t xml:space="preserve">                                - Idegenforgalmi adó</t>
  </si>
  <si>
    <t xml:space="preserve">                                - Telekadó</t>
  </si>
  <si>
    <t>Ebből:                    - Építményadó</t>
  </si>
  <si>
    <t>B354</t>
  </si>
  <si>
    <t>Gépjárműadók</t>
  </si>
  <si>
    <t>Ebből:         - Helyi önk.-okat megillető gépjárműadó</t>
  </si>
  <si>
    <t>B3</t>
  </si>
  <si>
    <t>Közhatalmi bevételek összesen</t>
  </si>
  <si>
    <t>B401</t>
  </si>
  <si>
    <t>B402</t>
  </si>
  <si>
    <t>B403</t>
  </si>
  <si>
    <t>B404</t>
  </si>
  <si>
    <t>B405</t>
  </si>
  <si>
    <t>B406</t>
  </si>
  <si>
    <t>B407</t>
  </si>
  <si>
    <t>B408</t>
  </si>
  <si>
    <t>B409</t>
  </si>
  <si>
    <t>B410</t>
  </si>
  <si>
    <t>Készletértékesítés</t>
  </si>
  <si>
    <t>Szolgáltatások ellenértéke</t>
  </si>
  <si>
    <t>Közvetített szolgáltatások ellenértéke</t>
  </si>
  <si>
    <t>Tulajdonosi bevételek</t>
  </si>
  <si>
    <t>Ellátási díjak</t>
  </si>
  <si>
    <t>Kiszámlázott ÁFA</t>
  </si>
  <si>
    <t>ÁFA visszatérítése</t>
  </si>
  <si>
    <t>Kamatbevételek</t>
  </si>
  <si>
    <t>Egyéb pü-i műveletek bevételei</t>
  </si>
  <si>
    <t>Egyéb működési bevételek</t>
  </si>
  <si>
    <t>B4</t>
  </si>
  <si>
    <t>Működési bevételek összesen</t>
  </si>
  <si>
    <t>B363</t>
  </si>
  <si>
    <t>Egyéb közhatalmi bevételek</t>
  </si>
  <si>
    <t>Ebből:       - Önkorm-okat megillető helyi bírság</t>
  </si>
  <si>
    <t xml:space="preserve">                    - Helyi adópótlék, adóbírság</t>
  </si>
  <si>
    <t xml:space="preserve">                    - Egyéb helyi közhatalmi bevételek</t>
  </si>
  <si>
    <t>Ebből:            - Alakalmazottak téítési díjbevételei</t>
  </si>
  <si>
    <t>Ebből:            - Intézményi ellátási díjak</t>
  </si>
  <si>
    <t xml:space="preserve">                     - Önk-i e.helységek bérbeadásának bev.</t>
  </si>
  <si>
    <t xml:space="preserve">                     - Önkorm-i lakások lakbérbevétele</t>
  </si>
  <si>
    <t>Ebből:         - Önkorm.-ok üzemeltetésbe adásból származó bevétele</t>
  </si>
  <si>
    <t xml:space="preserve">  B4041341</t>
  </si>
  <si>
    <t xml:space="preserve">  B4041342</t>
  </si>
  <si>
    <t xml:space="preserve">      B40211</t>
  </si>
  <si>
    <t xml:space="preserve">      B40511</t>
  </si>
  <si>
    <t>B61</t>
  </si>
  <si>
    <t>B62</t>
  </si>
  <si>
    <t>B63</t>
  </si>
  <si>
    <t>B6</t>
  </si>
  <si>
    <t>Működési célú átvett pénzeszközök összesen</t>
  </si>
  <si>
    <t>M.célú visszatérítendő tám., kölcs.,visszatér.áht.k.</t>
  </si>
  <si>
    <t>Egyéb működési célú átvett pénzeszközök</t>
  </si>
  <si>
    <t>B811</t>
  </si>
  <si>
    <t>B812</t>
  </si>
  <si>
    <t>B813</t>
  </si>
  <si>
    <t>B814</t>
  </si>
  <si>
    <t>B815</t>
  </si>
  <si>
    <t>B816</t>
  </si>
  <si>
    <t>B817</t>
  </si>
  <si>
    <t>B818</t>
  </si>
  <si>
    <t>B82</t>
  </si>
  <si>
    <t>B83</t>
  </si>
  <si>
    <t>Adóssághoz nem kapcs.származékos ügyletek bev.</t>
  </si>
  <si>
    <t>Küldöldi finanszírozás bevételei</t>
  </si>
  <si>
    <t>Hitel és kölcsönfelvétel áht-n kívülről</t>
  </si>
  <si>
    <t>Belföldi értékpapírok bevételei</t>
  </si>
  <si>
    <t>Maradvány igénybevétele</t>
  </si>
  <si>
    <t>Államháztartáson beüli megelőlegezések</t>
  </si>
  <si>
    <t>Államháztartáson beüli megelőleg. törlesztése</t>
  </si>
  <si>
    <t>Bérletek megszüntetése</t>
  </si>
  <si>
    <t>Központi kv-i sajátos finanszírozási bevételek</t>
  </si>
  <si>
    <t>Központi, irányítószervi támogatás</t>
  </si>
  <si>
    <t>B8</t>
  </si>
  <si>
    <t>Finanszírozási bevételek összesen</t>
  </si>
  <si>
    <t>Működési költségvetési bevételek összesen (B1+B3+B4+B6)</t>
  </si>
  <si>
    <t>Működési bevételek mindösszesen</t>
  </si>
  <si>
    <t xml:space="preserve">     B34111</t>
  </si>
  <si>
    <t xml:space="preserve">      B34112</t>
  </si>
  <si>
    <t xml:space="preserve">      B34113</t>
  </si>
  <si>
    <t xml:space="preserve">      B34114</t>
  </si>
  <si>
    <t xml:space="preserve">    B351121</t>
  </si>
  <si>
    <t xml:space="preserve">    B354121</t>
  </si>
  <si>
    <t xml:space="preserve">      B36126</t>
  </si>
  <si>
    <t xml:space="preserve">      B36128</t>
  </si>
  <si>
    <t xml:space="preserve">      B36129</t>
  </si>
  <si>
    <t>e Forint</t>
  </si>
  <si>
    <t>Pilisborosjenő Község Önkormányzatának 2014. évi működési bevételek előirányzatai</t>
  </si>
  <si>
    <t>Önkormány-zat</t>
  </si>
  <si>
    <t>B115  Működési célú központosított előirányzatok</t>
  </si>
  <si>
    <t>Összesen:</t>
  </si>
  <si>
    <t>Üdülőhelyi feladatok támogatása</t>
  </si>
  <si>
    <t>Lakott külterülettel kapcs. Kiadások</t>
  </si>
  <si>
    <t>B13</t>
  </si>
  <si>
    <t>B14</t>
  </si>
  <si>
    <t>B15</t>
  </si>
  <si>
    <t>B16</t>
  </si>
  <si>
    <t>Egyéb műk.c.támogatások bevétele áht.belülről</t>
  </si>
  <si>
    <t>M.célú visszatérítendő tám., kölcs.,igénybev.áht.b.</t>
  </si>
  <si>
    <t>M.célú visszatérítendő tám., kölcs.,visszatér.áht.b.</t>
  </si>
  <si>
    <t>M.célú garancia és kez.váll.szárm.megt.áht.bel.</t>
  </si>
  <si>
    <t>M.célú garancia és kez.váll.szárm.megt.áht.kiv.</t>
  </si>
  <si>
    <t xml:space="preserve">B115   </t>
  </si>
  <si>
    <t>3.1.sz.melléklet</t>
  </si>
  <si>
    <t>3. sz.melléklet</t>
  </si>
  <si>
    <t xml:space="preserve">  B404131</t>
  </si>
  <si>
    <t>2013. évi bérkompenzáció</t>
  </si>
  <si>
    <t>Eredeti ei.</t>
  </si>
  <si>
    <t>Mód.ei.</t>
  </si>
  <si>
    <t>Mód.eil.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</si>
</sst>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i/>
      <sz val="11"/>
      <color indexed="8"/>
      <name val="Calibri"/>
      <family val="2"/>
      <charset val="238"/>
    </font>
    <font>
      <b/>
      <i/>
      <sz val="12"/>
      <color indexed="8"/>
      <name val="Calibri"/>
      <family val="2"/>
      <charset val="238"/>
    </font>
    <font>
      <i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1" fillId="0" borderId="7" xfId="0" applyFont="1" applyBorder="1"/>
    <xf numFmtId="0" fontId="1" fillId="0" borderId="8" xfId="0" applyFont="1" applyBorder="1"/>
    <xf numFmtId="0" fontId="0" fillId="0" borderId="9" xfId="0" applyBorder="1"/>
    <xf numFmtId="0" fontId="0" fillId="0" borderId="10" xfId="0" applyBorder="1"/>
    <xf numFmtId="0" fontId="5" fillId="0" borderId="2" xfId="0" applyFont="1" applyBorder="1"/>
    <xf numFmtId="0" fontId="5" fillId="0" borderId="1" xfId="0" applyFont="1" applyBorder="1"/>
    <xf numFmtId="0" fontId="5" fillId="0" borderId="1" xfId="0" applyFont="1" applyBorder="1" applyAlignment="1">
      <alignment wrapText="1"/>
    </xf>
    <xf numFmtId="0" fontId="5" fillId="0" borderId="6" xfId="0" applyFont="1" applyBorder="1"/>
    <xf numFmtId="0" fontId="5" fillId="0" borderId="5" xfId="0" applyFont="1" applyBorder="1"/>
    <xf numFmtId="0" fontId="0" fillId="0" borderId="11" xfId="0" applyBorder="1"/>
    <xf numFmtId="0" fontId="0" fillId="0" borderId="12" xfId="0" applyBorder="1"/>
    <xf numFmtId="0" fontId="1" fillId="0" borderId="0" xfId="0" applyFont="1"/>
    <xf numFmtId="3" fontId="0" fillId="0" borderId="0" xfId="0" applyNumberFormat="1"/>
    <xf numFmtId="3" fontId="3" fillId="0" borderId="0" xfId="0" applyNumberFormat="1" applyFont="1" applyAlignment="1">
      <alignment horizontal="right"/>
    </xf>
    <xf numFmtId="3" fontId="2" fillId="0" borderId="13" xfId="0" applyNumberFormat="1" applyFont="1" applyBorder="1" applyAlignment="1">
      <alignment horizontal="center" vertical="center" wrapText="1"/>
    </xf>
    <xf numFmtId="3" fontId="0" fillId="0" borderId="12" xfId="0" applyNumberFormat="1" applyBorder="1"/>
    <xf numFmtId="3" fontId="1" fillId="0" borderId="14" xfId="0" applyNumberFormat="1" applyFont="1" applyBorder="1"/>
    <xf numFmtId="3" fontId="1" fillId="0" borderId="15" xfId="0" applyNumberFormat="1" applyFont="1" applyBorder="1"/>
    <xf numFmtId="3" fontId="1" fillId="0" borderId="16" xfId="0" applyNumberFormat="1" applyFont="1" applyBorder="1"/>
    <xf numFmtId="3" fontId="1" fillId="0" borderId="8" xfId="0" applyNumberFormat="1" applyFont="1" applyBorder="1"/>
    <xf numFmtId="3" fontId="1" fillId="0" borderId="17" xfId="0" applyNumberFormat="1" applyFont="1" applyBorder="1"/>
    <xf numFmtId="3" fontId="5" fillId="0" borderId="0" xfId="0" applyNumberFormat="1" applyFont="1" applyAlignment="1">
      <alignment horizontal="right"/>
    </xf>
    <xf numFmtId="3" fontId="0" fillId="0" borderId="14" xfId="0" applyNumberFormat="1" applyBorder="1"/>
    <xf numFmtId="3" fontId="0" fillId="0" borderId="1" xfId="0" applyNumberFormat="1" applyBorder="1"/>
    <xf numFmtId="3" fontId="0" fillId="0" borderId="18" xfId="0" applyNumberFormat="1" applyBorder="1"/>
    <xf numFmtId="3" fontId="0" fillId="0" borderId="6" xfId="0" applyNumberFormat="1" applyBorder="1"/>
    <xf numFmtId="3" fontId="0" fillId="0" borderId="19" xfId="0" applyNumberFormat="1" applyBorder="1"/>
    <xf numFmtId="3" fontId="0" fillId="0" borderId="4" xfId="0" applyNumberFormat="1" applyBorder="1"/>
    <xf numFmtId="3" fontId="0" fillId="0" borderId="20" xfId="0" applyNumberFormat="1" applyBorder="1"/>
    <xf numFmtId="3" fontId="5" fillId="0" borderId="1" xfId="0" applyNumberFormat="1" applyFont="1" applyBorder="1"/>
    <xf numFmtId="3" fontId="5" fillId="0" borderId="18" xfId="0" applyNumberFormat="1" applyFont="1" applyBorder="1"/>
    <xf numFmtId="3" fontId="5" fillId="0" borderId="6" xfId="0" applyNumberFormat="1" applyFont="1" applyBorder="1"/>
    <xf numFmtId="3" fontId="5" fillId="0" borderId="19" xfId="0" applyNumberFormat="1" applyFont="1" applyBorder="1"/>
    <xf numFmtId="3" fontId="0" fillId="0" borderId="10" xfId="0" applyNumberFormat="1" applyBorder="1"/>
    <xf numFmtId="3" fontId="0" fillId="0" borderId="21" xfId="0" applyNumberFormat="1" applyBorder="1"/>
    <xf numFmtId="3" fontId="4" fillId="0" borderId="8" xfId="0" applyNumberFormat="1" applyFont="1" applyBorder="1"/>
    <xf numFmtId="3" fontId="0" fillId="0" borderId="15" xfId="0" applyNumberFormat="1" applyBorder="1"/>
    <xf numFmtId="3" fontId="0" fillId="0" borderId="22" xfId="0" applyNumberFormat="1" applyBorder="1"/>
    <xf numFmtId="3" fontId="1" fillId="0" borderId="23" xfId="0" applyNumberFormat="1" applyFont="1" applyBorder="1"/>
    <xf numFmtId="3" fontId="2" fillId="0" borderId="24" xfId="0" applyNumberFormat="1" applyFont="1" applyBorder="1" applyAlignment="1">
      <alignment horizontal="center" vertical="center" wrapText="1"/>
    </xf>
    <xf numFmtId="3" fontId="2" fillId="0" borderId="25" xfId="0" applyNumberFormat="1" applyFont="1" applyBorder="1" applyAlignment="1">
      <alignment horizontal="center" vertical="center" wrapText="1"/>
    </xf>
    <xf numFmtId="0" fontId="2" fillId="0" borderId="26" xfId="0" applyFont="1" applyBorder="1" applyAlignment="1">
      <alignment vertical="center" wrapText="1"/>
    </xf>
    <xf numFmtId="0" fontId="2" fillId="0" borderId="27" xfId="0" applyFont="1" applyBorder="1" applyAlignment="1">
      <alignment vertical="center" wrapText="1"/>
    </xf>
    <xf numFmtId="0" fontId="0" fillId="0" borderId="27" xfId="0" applyBorder="1"/>
    <xf numFmtId="0" fontId="0" fillId="0" borderId="15" xfId="0" applyBorder="1"/>
    <xf numFmtId="3" fontId="0" fillId="0" borderId="23" xfId="0" applyNumberFormat="1" applyBorder="1"/>
    <xf numFmtId="3" fontId="0" fillId="0" borderId="28" xfId="0" applyNumberFormat="1" applyBorder="1"/>
    <xf numFmtId="3" fontId="1" fillId="0" borderId="18" xfId="0" applyNumberFormat="1" applyFont="1" applyBorder="1"/>
    <xf numFmtId="3" fontId="0" fillId="0" borderId="17" xfId="0" applyNumberFormat="1" applyBorder="1"/>
    <xf numFmtId="3" fontId="4" fillId="0" borderId="17" xfId="0" applyNumberFormat="1" applyFont="1" applyBorder="1"/>
    <xf numFmtId="3" fontId="2" fillId="0" borderId="25" xfId="0" applyNumberFormat="1" applyFont="1" applyBorder="1" applyAlignment="1">
      <alignment horizontal="center" vertical="center" wrapText="1"/>
    </xf>
    <xf numFmtId="3" fontId="2" fillId="0" borderId="29" xfId="0" applyNumberFormat="1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3" fontId="2" fillId="0" borderId="30" xfId="0" applyNumberFormat="1" applyFont="1" applyBorder="1" applyAlignment="1">
      <alignment horizontal="center" vertical="center" wrapText="1"/>
    </xf>
    <xf numFmtId="3" fontId="2" fillId="0" borderId="31" xfId="0" applyNumberFormat="1" applyFont="1" applyBorder="1" applyAlignment="1">
      <alignment horizontal="center" vertical="center" wrapText="1"/>
    </xf>
    <xf numFmtId="3" fontId="2" fillId="0" borderId="13" xfId="0" applyNumberFormat="1" applyFont="1" applyBorder="1" applyAlignment="1">
      <alignment horizontal="center" vertical="center" wrapText="1"/>
    </xf>
    <xf numFmtId="3" fontId="2" fillId="0" borderId="16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0" fillId="0" borderId="33" xfId="0" applyBorder="1"/>
    <xf numFmtId="3" fontId="2" fillId="0" borderId="24" xfId="0" applyNumberFormat="1" applyFont="1" applyBorder="1" applyAlignment="1">
      <alignment horizontal="center" vertical="center" wrapText="1"/>
    </xf>
    <xf numFmtId="3" fontId="2" fillId="0" borderId="15" xfId="0" applyNumberFormat="1" applyFont="1" applyBorder="1" applyAlignment="1">
      <alignment horizontal="center" vertical="center" wrapText="1"/>
    </xf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9"/>
  <sheetViews>
    <sheetView tabSelected="1" topLeftCell="A22" zoomScaleNormal="100" workbookViewId="0">
      <selection activeCell="G74" sqref="G74"/>
    </sheetView>
  </sheetViews>
  <sheetFormatPr defaultRowHeight="15"/>
  <cols>
    <col min="1" max="1" width="10.140625" customWidth="1"/>
    <col min="2" max="2" width="45.28515625" customWidth="1"/>
    <col min="3" max="6" width="14.5703125" style="19" customWidth="1"/>
    <col min="7" max="8" width="15.5703125" style="19" customWidth="1"/>
    <col min="9" max="9" width="14.5703125" style="19" customWidth="1"/>
  </cols>
  <sheetData>
    <row r="1" spans="1:9">
      <c r="I1" s="20" t="s">
        <v>128</v>
      </c>
    </row>
    <row r="2" spans="1:9" ht="15.75">
      <c r="A2" s="63" t="s">
        <v>111</v>
      </c>
      <c r="B2" s="63"/>
      <c r="C2" s="63"/>
      <c r="D2" s="63"/>
      <c r="E2" s="63"/>
      <c r="F2" s="63"/>
      <c r="G2" s="63"/>
      <c r="H2" s="63"/>
      <c r="I2" s="63"/>
    </row>
    <row r="3" spans="1:9" ht="15.75" thickBot="1">
      <c r="I3" s="28" t="s">
        <v>110</v>
      </c>
    </row>
    <row r="4" spans="1:9" ht="30.75" customHeight="1" thickBot="1">
      <c r="A4" s="64" t="s">
        <v>5</v>
      </c>
      <c r="B4" s="66" t="s">
        <v>0</v>
      </c>
      <c r="C4" s="57" t="s">
        <v>1</v>
      </c>
      <c r="D4" s="58"/>
      <c r="E4" s="57" t="s">
        <v>2</v>
      </c>
      <c r="F4" s="58"/>
      <c r="G4" s="68" t="s">
        <v>3</v>
      </c>
      <c r="H4" s="69"/>
      <c r="I4" s="70" t="s">
        <v>4</v>
      </c>
    </row>
    <row r="5" spans="1:9" ht="18.75" customHeight="1" thickBot="1">
      <c r="A5" s="65"/>
      <c r="B5" s="67"/>
      <c r="C5" s="46" t="s">
        <v>131</v>
      </c>
      <c r="D5" s="47" t="s">
        <v>133</v>
      </c>
      <c r="E5" s="46" t="s">
        <v>131</v>
      </c>
      <c r="F5" s="47" t="s">
        <v>133</v>
      </c>
      <c r="G5" s="46" t="s">
        <v>131</v>
      </c>
      <c r="H5" s="47" t="s">
        <v>133</v>
      </c>
      <c r="I5" s="71"/>
    </row>
    <row r="6" spans="1:9">
      <c r="A6" s="16" t="s">
        <v>6</v>
      </c>
      <c r="B6" s="17" t="s">
        <v>7</v>
      </c>
      <c r="C6" s="22">
        <v>0</v>
      </c>
      <c r="D6" s="22">
        <v>0</v>
      </c>
      <c r="E6" s="22">
        <v>0</v>
      </c>
      <c r="F6" s="22">
        <v>0</v>
      </c>
      <c r="G6" s="22">
        <v>50448</v>
      </c>
      <c r="H6" s="22">
        <v>50448</v>
      </c>
      <c r="I6" s="29">
        <f>D6+F6+H6</f>
        <v>50448</v>
      </c>
    </row>
    <row r="7" spans="1:9">
      <c r="A7" s="2" t="s">
        <v>8</v>
      </c>
      <c r="B7" s="1" t="s">
        <v>9</v>
      </c>
      <c r="C7" s="30">
        <v>0</v>
      </c>
      <c r="D7" s="30">
        <v>0</v>
      </c>
      <c r="E7" s="30">
        <v>0</v>
      </c>
      <c r="F7" s="30">
        <v>0</v>
      </c>
      <c r="G7" s="30">
        <v>50725</v>
      </c>
      <c r="H7" s="30">
        <v>50725</v>
      </c>
      <c r="I7" s="31">
        <f>D7+F7+H7</f>
        <v>50725</v>
      </c>
    </row>
    <row r="8" spans="1:9">
      <c r="A8" s="2" t="s">
        <v>10</v>
      </c>
      <c r="B8" s="1" t="s">
        <v>11</v>
      </c>
      <c r="C8" s="30">
        <v>0</v>
      </c>
      <c r="D8" s="30">
        <v>0</v>
      </c>
      <c r="E8" s="30">
        <v>0</v>
      </c>
      <c r="F8" s="30">
        <v>0</v>
      </c>
      <c r="G8" s="30">
        <v>14354</v>
      </c>
      <c r="H8" s="30">
        <v>14996</v>
      </c>
      <c r="I8" s="31">
        <f t="shared" ref="I8:I16" si="0">D8+F8+H8</f>
        <v>14996</v>
      </c>
    </row>
    <row r="9" spans="1:9">
      <c r="A9" s="2" t="s">
        <v>12</v>
      </c>
      <c r="B9" s="1" t="s">
        <v>13</v>
      </c>
      <c r="C9" s="30">
        <v>0</v>
      </c>
      <c r="D9" s="30">
        <v>0</v>
      </c>
      <c r="E9" s="30">
        <v>0</v>
      </c>
      <c r="F9" s="30">
        <v>0</v>
      </c>
      <c r="G9" s="30">
        <v>4078</v>
      </c>
      <c r="H9" s="30">
        <v>4078</v>
      </c>
      <c r="I9" s="31">
        <f t="shared" si="0"/>
        <v>4078</v>
      </c>
    </row>
    <row r="10" spans="1:9">
      <c r="A10" s="2" t="s">
        <v>14</v>
      </c>
      <c r="B10" s="1" t="s">
        <v>15</v>
      </c>
      <c r="C10" s="30">
        <v>0</v>
      </c>
      <c r="D10" s="30">
        <v>0</v>
      </c>
      <c r="E10" s="30">
        <v>0</v>
      </c>
      <c r="F10" s="30">
        <v>0</v>
      </c>
      <c r="G10" s="30">
        <v>345</v>
      </c>
      <c r="H10" s="30">
        <v>635</v>
      </c>
      <c r="I10" s="31">
        <f t="shared" si="0"/>
        <v>635</v>
      </c>
    </row>
    <row r="11" spans="1:9">
      <c r="A11" s="5" t="s">
        <v>16</v>
      </c>
      <c r="B11" s="6" t="s">
        <v>17</v>
      </c>
      <c r="C11" s="32">
        <v>0</v>
      </c>
      <c r="D11" s="32">
        <v>0</v>
      </c>
      <c r="E11" s="32">
        <v>0</v>
      </c>
      <c r="F11" s="32">
        <v>0</v>
      </c>
      <c r="G11" s="32">
        <v>0</v>
      </c>
      <c r="H11" s="32">
        <v>1548</v>
      </c>
      <c r="I11" s="31">
        <f t="shared" si="0"/>
        <v>1548</v>
      </c>
    </row>
    <row r="12" spans="1:9">
      <c r="A12" s="2" t="s">
        <v>117</v>
      </c>
      <c r="B12" s="1" t="s">
        <v>124</v>
      </c>
      <c r="C12" s="30">
        <v>0</v>
      </c>
      <c r="D12" s="30">
        <v>0</v>
      </c>
      <c r="E12" s="30">
        <v>0</v>
      </c>
      <c r="F12" s="30">
        <v>0</v>
      </c>
      <c r="G12" s="30">
        <v>0</v>
      </c>
      <c r="H12" s="30">
        <v>0</v>
      </c>
      <c r="I12" s="31">
        <f t="shared" si="0"/>
        <v>0</v>
      </c>
    </row>
    <row r="13" spans="1:9">
      <c r="A13" s="2" t="s">
        <v>118</v>
      </c>
      <c r="B13" s="1" t="s">
        <v>123</v>
      </c>
      <c r="C13" s="30">
        <v>0</v>
      </c>
      <c r="D13" s="30">
        <v>0</v>
      </c>
      <c r="E13" s="30">
        <v>0</v>
      </c>
      <c r="F13" s="30">
        <v>0</v>
      </c>
      <c r="G13" s="30">
        <v>0</v>
      </c>
      <c r="H13" s="30">
        <v>0</v>
      </c>
      <c r="I13" s="31">
        <f t="shared" si="0"/>
        <v>0</v>
      </c>
    </row>
    <row r="14" spans="1:9">
      <c r="A14" s="2" t="s">
        <v>119</v>
      </c>
      <c r="B14" s="1" t="s">
        <v>122</v>
      </c>
      <c r="C14" s="30">
        <v>0</v>
      </c>
      <c r="D14" s="30">
        <v>0</v>
      </c>
      <c r="E14" s="30">
        <v>0</v>
      </c>
      <c r="F14" s="30">
        <v>0</v>
      </c>
      <c r="G14" s="30">
        <v>0</v>
      </c>
      <c r="H14" s="30">
        <v>0</v>
      </c>
      <c r="I14" s="31">
        <f t="shared" si="0"/>
        <v>0</v>
      </c>
    </row>
    <row r="15" spans="1:9" ht="15.75" thickBot="1">
      <c r="A15" s="5" t="s">
        <v>120</v>
      </c>
      <c r="B15" s="6" t="s">
        <v>121</v>
      </c>
      <c r="C15" s="32">
        <v>0</v>
      </c>
      <c r="D15" s="32">
        <v>0</v>
      </c>
      <c r="E15" s="32">
        <v>0</v>
      </c>
      <c r="F15" s="32">
        <v>0</v>
      </c>
      <c r="G15" s="32">
        <v>13635</v>
      </c>
      <c r="H15" s="32">
        <v>13635</v>
      </c>
      <c r="I15" s="33">
        <f t="shared" si="0"/>
        <v>13635</v>
      </c>
    </row>
    <row r="16" spans="1:9" ht="15.75" thickBot="1">
      <c r="A16" s="7" t="s">
        <v>18</v>
      </c>
      <c r="B16" s="8" t="s">
        <v>19</v>
      </c>
      <c r="C16" s="26">
        <f t="shared" ref="C16:H16" si="1">SUM(C6:C15)</f>
        <v>0</v>
      </c>
      <c r="D16" s="26">
        <f t="shared" si="1"/>
        <v>0</v>
      </c>
      <c r="E16" s="26">
        <f t="shared" si="1"/>
        <v>0</v>
      </c>
      <c r="F16" s="26">
        <f t="shared" si="1"/>
        <v>0</v>
      </c>
      <c r="G16" s="26">
        <f t="shared" si="1"/>
        <v>133585</v>
      </c>
      <c r="H16" s="26">
        <f t="shared" si="1"/>
        <v>136065</v>
      </c>
      <c r="I16" s="55">
        <f t="shared" si="0"/>
        <v>136065</v>
      </c>
    </row>
    <row r="17" spans="1:9">
      <c r="A17" s="3"/>
      <c r="B17" s="4"/>
      <c r="C17" s="34"/>
      <c r="D17" s="34"/>
      <c r="E17" s="34"/>
      <c r="F17" s="34"/>
      <c r="G17" s="34"/>
      <c r="H17" s="34"/>
      <c r="I17" s="35"/>
    </row>
    <row r="18" spans="1:9">
      <c r="A18" s="2" t="s">
        <v>20</v>
      </c>
      <c r="B18" s="1" t="s">
        <v>21</v>
      </c>
      <c r="C18" s="30">
        <f t="shared" ref="C18:H18" si="2">C19+C20+C21+C22</f>
        <v>0</v>
      </c>
      <c r="D18" s="30">
        <f t="shared" si="2"/>
        <v>0</v>
      </c>
      <c r="E18" s="30">
        <f t="shared" si="2"/>
        <v>0</v>
      </c>
      <c r="F18" s="30">
        <f t="shared" si="2"/>
        <v>0</v>
      </c>
      <c r="G18" s="30">
        <f t="shared" si="2"/>
        <v>86806</v>
      </c>
      <c r="H18" s="30">
        <f t="shared" si="2"/>
        <v>86806</v>
      </c>
      <c r="I18" s="31">
        <f t="shared" ref="I18:I66" si="3">C18+E18+G18</f>
        <v>86806</v>
      </c>
    </row>
    <row r="19" spans="1:9">
      <c r="A19" s="11" t="s">
        <v>101</v>
      </c>
      <c r="B19" s="12" t="s">
        <v>28</v>
      </c>
      <c r="C19" s="36">
        <v>0</v>
      </c>
      <c r="D19" s="36">
        <v>0</v>
      </c>
      <c r="E19" s="36">
        <v>0</v>
      </c>
      <c r="F19" s="36">
        <v>0</v>
      </c>
      <c r="G19" s="36">
        <v>62770</v>
      </c>
      <c r="H19" s="36">
        <v>62770</v>
      </c>
      <c r="I19" s="37">
        <f t="shared" si="3"/>
        <v>62770</v>
      </c>
    </row>
    <row r="20" spans="1:9">
      <c r="A20" s="11" t="s">
        <v>102</v>
      </c>
      <c r="B20" s="12" t="s">
        <v>27</v>
      </c>
      <c r="C20" s="36">
        <v>0</v>
      </c>
      <c r="D20" s="36">
        <v>0</v>
      </c>
      <c r="E20" s="36">
        <v>0</v>
      </c>
      <c r="F20" s="36">
        <v>0</v>
      </c>
      <c r="G20" s="36">
        <v>23966</v>
      </c>
      <c r="H20" s="36">
        <v>23966</v>
      </c>
      <c r="I20" s="37">
        <f t="shared" si="3"/>
        <v>23966</v>
      </c>
    </row>
    <row r="21" spans="1:9">
      <c r="A21" s="11" t="s">
        <v>103</v>
      </c>
      <c r="B21" s="12" t="s">
        <v>26</v>
      </c>
      <c r="C21" s="36">
        <v>0</v>
      </c>
      <c r="D21" s="36">
        <v>0</v>
      </c>
      <c r="E21" s="36">
        <v>0</v>
      </c>
      <c r="F21" s="36">
        <v>0</v>
      </c>
      <c r="G21" s="36">
        <v>10</v>
      </c>
      <c r="H21" s="36">
        <v>10</v>
      </c>
      <c r="I21" s="37">
        <f t="shared" si="3"/>
        <v>10</v>
      </c>
    </row>
    <row r="22" spans="1:9">
      <c r="A22" s="11" t="s">
        <v>104</v>
      </c>
      <c r="B22" s="12" t="s">
        <v>25</v>
      </c>
      <c r="C22" s="36">
        <v>0</v>
      </c>
      <c r="D22" s="36">
        <v>0</v>
      </c>
      <c r="E22" s="36">
        <v>0</v>
      </c>
      <c r="F22" s="36">
        <v>0</v>
      </c>
      <c r="G22" s="36">
        <v>60</v>
      </c>
      <c r="H22" s="36">
        <v>60</v>
      </c>
      <c r="I22" s="37">
        <f t="shared" si="3"/>
        <v>60</v>
      </c>
    </row>
    <row r="23" spans="1:9">
      <c r="A23" s="2" t="s">
        <v>22</v>
      </c>
      <c r="B23" s="1" t="s">
        <v>23</v>
      </c>
      <c r="C23" s="30">
        <f t="shared" ref="C23:H23" si="4">C24</f>
        <v>0</v>
      </c>
      <c r="D23" s="30">
        <f t="shared" si="4"/>
        <v>0</v>
      </c>
      <c r="E23" s="30">
        <f t="shared" si="4"/>
        <v>0</v>
      </c>
      <c r="F23" s="30">
        <f t="shared" si="4"/>
        <v>0</v>
      </c>
      <c r="G23" s="30">
        <f t="shared" si="4"/>
        <v>75000</v>
      </c>
      <c r="H23" s="30">
        <f t="shared" si="4"/>
        <v>75000</v>
      </c>
      <c r="I23" s="31">
        <f t="shared" si="3"/>
        <v>75000</v>
      </c>
    </row>
    <row r="24" spans="1:9">
      <c r="A24" s="11" t="s">
        <v>105</v>
      </c>
      <c r="B24" s="12" t="s">
        <v>24</v>
      </c>
      <c r="C24" s="36">
        <v>0</v>
      </c>
      <c r="D24" s="36">
        <v>0</v>
      </c>
      <c r="E24" s="36">
        <v>0</v>
      </c>
      <c r="F24" s="36">
        <v>0</v>
      </c>
      <c r="G24" s="36">
        <v>75000</v>
      </c>
      <c r="H24" s="36">
        <v>75000</v>
      </c>
      <c r="I24" s="37">
        <f t="shared" si="3"/>
        <v>75000</v>
      </c>
    </row>
    <row r="25" spans="1:9">
      <c r="A25" s="2" t="s">
        <v>29</v>
      </c>
      <c r="B25" s="1" t="s">
        <v>30</v>
      </c>
      <c r="C25" s="30">
        <f t="shared" ref="C25:H25" si="5">C26</f>
        <v>0</v>
      </c>
      <c r="D25" s="30">
        <f t="shared" si="5"/>
        <v>0</v>
      </c>
      <c r="E25" s="30">
        <f t="shared" si="5"/>
        <v>0</v>
      </c>
      <c r="F25" s="30">
        <f t="shared" si="5"/>
        <v>0</v>
      </c>
      <c r="G25" s="30">
        <f t="shared" si="5"/>
        <v>10000</v>
      </c>
      <c r="H25" s="30">
        <f t="shared" si="5"/>
        <v>10000</v>
      </c>
      <c r="I25" s="31">
        <f t="shared" si="3"/>
        <v>10000</v>
      </c>
    </row>
    <row r="26" spans="1:9">
      <c r="A26" s="11" t="s">
        <v>106</v>
      </c>
      <c r="B26" s="12" t="s">
        <v>31</v>
      </c>
      <c r="C26" s="36">
        <v>0</v>
      </c>
      <c r="D26" s="36">
        <v>0</v>
      </c>
      <c r="E26" s="36">
        <v>0</v>
      </c>
      <c r="F26" s="36">
        <v>0</v>
      </c>
      <c r="G26" s="36">
        <v>10000</v>
      </c>
      <c r="H26" s="36">
        <v>10000</v>
      </c>
      <c r="I26" s="37">
        <f t="shared" si="3"/>
        <v>10000</v>
      </c>
    </row>
    <row r="27" spans="1:9">
      <c r="A27" s="2" t="s">
        <v>56</v>
      </c>
      <c r="B27" s="1" t="s">
        <v>57</v>
      </c>
      <c r="C27" s="30">
        <f t="shared" ref="C27:H27" si="6">C28+C29+C30</f>
        <v>0</v>
      </c>
      <c r="D27" s="30">
        <f t="shared" si="6"/>
        <v>0</v>
      </c>
      <c r="E27" s="30">
        <f t="shared" si="6"/>
        <v>0</v>
      </c>
      <c r="F27" s="30">
        <f t="shared" si="6"/>
        <v>0</v>
      </c>
      <c r="G27" s="30">
        <f t="shared" si="6"/>
        <v>0</v>
      </c>
      <c r="H27" s="30">
        <f t="shared" si="6"/>
        <v>0</v>
      </c>
      <c r="I27" s="31">
        <f t="shared" si="3"/>
        <v>0</v>
      </c>
    </row>
    <row r="28" spans="1:9">
      <c r="A28" s="11" t="s">
        <v>107</v>
      </c>
      <c r="B28" s="12" t="s">
        <v>58</v>
      </c>
      <c r="C28" s="36">
        <v>0</v>
      </c>
      <c r="D28" s="36">
        <v>0</v>
      </c>
      <c r="E28" s="36">
        <v>0</v>
      </c>
      <c r="F28" s="36">
        <v>0</v>
      </c>
      <c r="G28" s="36">
        <v>0</v>
      </c>
      <c r="H28" s="36">
        <v>0</v>
      </c>
      <c r="I28" s="37">
        <f t="shared" si="3"/>
        <v>0</v>
      </c>
    </row>
    <row r="29" spans="1:9">
      <c r="A29" s="11" t="s">
        <v>108</v>
      </c>
      <c r="B29" s="12" t="s">
        <v>59</v>
      </c>
      <c r="C29" s="36">
        <v>0</v>
      </c>
      <c r="D29" s="36">
        <v>0</v>
      </c>
      <c r="E29" s="36">
        <v>0</v>
      </c>
      <c r="F29" s="36">
        <v>0</v>
      </c>
      <c r="G29" s="36">
        <v>0</v>
      </c>
      <c r="H29" s="36">
        <v>0</v>
      </c>
      <c r="I29" s="37">
        <f t="shared" si="3"/>
        <v>0</v>
      </c>
    </row>
    <row r="30" spans="1:9" ht="15.75" thickBot="1">
      <c r="A30" s="15" t="s">
        <v>109</v>
      </c>
      <c r="B30" s="14" t="s">
        <v>60</v>
      </c>
      <c r="C30" s="38">
        <v>0</v>
      </c>
      <c r="D30" s="38">
        <v>0</v>
      </c>
      <c r="E30" s="38">
        <v>0</v>
      </c>
      <c r="F30" s="38">
        <v>0</v>
      </c>
      <c r="G30" s="38">
        <v>0</v>
      </c>
      <c r="H30" s="38">
        <v>0</v>
      </c>
      <c r="I30" s="39">
        <f t="shared" si="3"/>
        <v>0</v>
      </c>
    </row>
    <row r="31" spans="1:9" ht="15.75" thickBot="1">
      <c r="A31" s="7" t="s">
        <v>32</v>
      </c>
      <c r="B31" s="8" t="s">
        <v>33</v>
      </c>
      <c r="C31" s="26">
        <f t="shared" ref="C31:H31" si="7">C25+C23+C18+C27</f>
        <v>0</v>
      </c>
      <c r="D31" s="26">
        <f t="shared" si="7"/>
        <v>0</v>
      </c>
      <c r="E31" s="26">
        <f t="shared" si="7"/>
        <v>0</v>
      </c>
      <c r="F31" s="26">
        <f t="shared" si="7"/>
        <v>0</v>
      </c>
      <c r="G31" s="26">
        <f t="shared" si="7"/>
        <v>171806</v>
      </c>
      <c r="H31" s="26">
        <f t="shared" si="7"/>
        <v>171806</v>
      </c>
      <c r="I31" s="27">
        <f t="shared" si="3"/>
        <v>171806</v>
      </c>
    </row>
    <row r="32" spans="1:9">
      <c r="A32" s="3"/>
      <c r="B32" s="4"/>
      <c r="C32" s="34"/>
      <c r="D32" s="34"/>
      <c r="E32" s="34"/>
      <c r="F32" s="34"/>
      <c r="G32" s="34"/>
      <c r="H32" s="34"/>
      <c r="I32" s="35"/>
    </row>
    <row r="33" spans="1:9">
      <c r="A33" s="2" t="s">
        <v>34</v>
      </c>
      <c r="B33" s="1" t="s">
        <v>44</v>
      </c>
      <c r="C33" s="30">
        <v>0</v>
      </c>
      <c r="D33" s="30"/>
      <c r="E33" s="30">
        <v>0</v>
      </c>
      <c r="F33" s="30"/>
      <c r="G33" s="30">
        <v>0</v>
      </c>
      <c r="H33" s="30">
        <v>0</v>
      </c>
      <c r="I33" s="31">
        <f t="shared" si="3"/>
        <v>0</v>
      </c>
    </row>
    <row r="34" spans="1:9">
      <c r="A34" s="2" t="s">
        <v>35</v>
      </c>
      <c r="B34" s="1" t="s">
        <v>45</v>
      </c>
      <c r="C34" s="30">
        <f>1500+1303</f>
        <v>2803</v>
      </c>
      <c r="D34" s="30">
        <f>1500+1303</f>
        <v>2803</v>
      </c>
      <c r="E34" s="30">
        <v>3000</v>
      </c>
      <c r="F34" s="30">
        <v>3000</v>
      </c>
      <c r="G34" s="30">
        <v>5615</v>
      </c>
      <c r="H34" s="30">
        <v>5615</v>
      </c>
      <c r="I34" s="31">
        <f t="shared" si="3"/>
        <v>11418</v>
      </c>
    </row>
    <row r="35" spans="1:9">
      <c r="A35" s="11" t="s">
        <v>68</v>
      </c>
      <c r="B35" s="12" t="s">
        <v>61</v>
      </c>
      <c r="C35" s="36">
        <v>1303</v>
      </c>
      <c r="D35" s="36">
        <v>1303</v>
      </c>
      <c r="E35" s="36">
        <v>0</v>
      </c>
      <c r="F35" s="36">
        <v>0</v>
      </c>
      <c r="G35" s="36">
        <v>0</v>
      </c>
      <c r="H35" s="36">
        <v>0</v>
      </c>
      <c r="I35" s="37">
        <f t="shared" si="3"/>
        <v>1303</v>
      </c>
    </row>
    <row r="36" spans="1:9">
      <c r="A36" s="2" t="s">
        <v>36</v>
      </c>
      <c r="B36" s="1" t="s">
        <v>46</v>
      </c>
      <c r="C36" s="30">
        <v>0</v>
      </c>
      <c r="D36" s="30">
        <v>0</v>
      </c>
      <c r="E36" s="30">
        <v>0</v>
      </c>
      <c r="F36" s="30">
        <v>0</v>
      </c>
      <c r="G36" s="30">
        <v>2629</v>
      </c>
      <c r="H36" s="30">
        <v>2629</v>
      </c>
      <c r="I36" s="31">
        <f t="shared" si="3"/>
        <v>2629</v>
      </c>
    </row>
    <row r="37" spans="1:9">
      <c r="A37" s="2" t="s">
        <v>37</v>
      </c>
      <c r="B37" s="1" t="s">
        <v>47</v>
      </c>
      <c r="C37" s="30">
        <f>C38+C39+C40</f>
        <v>500</v>
      </c>
      <c r="D37" s="30">
        <f>D38+D39+D40</f>
        <v>500</v>
      </c>
      <c r="E37" s="30">
        <f>E38+E39+E40</f>
        <v>500</v>
      </c>
      <c r="F37" s="30">
        <v>500</v>
      </c>
      <c r="G37" s="30">
        <f>G38+G39+G40</f>
        <v>20881</v>
      </c>
      <c r="H37" s="30">
        <f>H38+H39+H40</f>
        <v>20881</v>
      </c>
      <c r="I37" s="31">
        <f t="shared" si="3"/>
        <v>21881</v>
      </c>
    </row>
    <row r="38" spans="1:9" ht="29.25" customHeight="1">
      <c r="A38" s="11" t="s">
        <v>129</v>
      </c>
      <c r="B38" s="13" t="s">
        <v>65</v>
      </c>
      <c r="C38" s="36">
        <v>0</v>
      </c>
      <c r="D38" s="36">
        <v>0</v>
      </c>
      <c r="E38" s="36">
        <v>0</v>
      </c>
      <c r="F38" s="36">
        <v>0</v>
      </c>
      <c r="G38" s="36">
        <v>0</v>
      </c>
      <c r="H38" s="36">
        <v>0</v>
      </c>
      <c r="I38" s="37">
        <f t="shared" si="3"/>
        <v>0</v>
      </c>
    </row>
    <row r="39" spans="1:9">
      <c r="A39" s="11" t="s">
        <v>66</v>
      </c>
      <c r="B39" s="12" t="s">
        <v>64</v>
      </c>
      <c r="C39" s="36">
        <v>0</v>
      </c>
      <c r="D39" s="36">
        <v>0</v>
      </c>
      <c r="E39" s="36">
        <v>0</v>
      </c>
      <c r="F39" s="36">
        <v>0</v>
      </c>
      <c r="G39" s="36">
        <v>2685</v>
      </c>
      <c r="H39" s="36">
        <v>2685</v>
      </c>
      <c r="I39" s="37">
        <f t="shared" si="3"/>
        <v>2685</v>
      </c>
    </row>
    <row r="40" spans="1:9">
      <c r="A40" s="11" t="s">
        <v>67</v>
      </c>
      <c r="B40" s="12" t="s">
        <v>63</v>
      </c>
      <c r="C40" s="36">
        <v>500</v>
      </c>
      <c r="D40" s="36">
        <v>500</v>
      </c>
      <c r="E40" s="36">
        <v>500</v>
      </c>
      <c r="F40" s="36">
        <v>500</v>
      </c>
      <c r="G40" s="36">
        <v>18196</v>
      </c>
      <c r="H40" s="36">
        <v>18196</v>
      </c>
      <c r="I40" s="37">
        <f t="shared" si="3"/>
        <v>19196</v>
      </c>
    </row>
    <row r="41" spans="1:9">
      <c r="A41" s="2" t="s">
        <v>38</v>
      </c>
      <c r="B41" s="1" t="s">
        <v>48</v>
      </c>
      <c r="C41" s="30">
        <f>C42</f>
        <v>5755</v>
      </c>
      <c r="D41" s="30">
        <f>D42</f>
        <v>5755</v>
      </c>
      <c r="E41" s="30">
        <f>E42</f>
        <v>0</v>
      </c>
      <c r="F41" s="30">
        <v>0</v>
      </c>
      <c r="G41" s="30">
        <f>G42</f>
        <v>7465</v>
      </c>
      <c r="H41" s="30">
        <f>H42</f>
        <v>7465</v>
      </c>
      <c r="I41" s="31">
        <f t="shared" si="3"/>
        <v>13220</v>
      </c>
    </row>
    <row r="42" spans="1:9">
      <c r="A42" s="11" t="s">
        <v>69</v>
      </c>
      <c r="B42" s="12" t="s">
        <v>62</v>
      </c>
      <c r="C42" s="36">
        <v>5755</v>
      </c>
      <c r="D42" s="36">
        <v>5755</v>
      </c>
      <c r="E42" s="36">
        <v>0</v>
      </c>
      <c r="F42" s="36">
        <v>0</v>
      </c>
      <c r="G42" s="36">
        <v>7465</v>
      </c>
      <c r="H42" s="36">
        <v>7465</v>
      </c>
      <c r="I42" s="37">
        <f t="shared" si="3"/>
        <v>13220</v>
      </c>
    </row>
    <row r="43" spans="1:9">
      <c r="A43" s="2" t="s">
        <v>39</v>
      </c>
      <c r="B43" s="1" t="s">
        <v>49</v>
      </c>
      <c r="C43" s="30">
        <v>1906</v>
      </c>
      <c r="D43" s="30">
        <v>1906</v>
      </c>
      <c r="E43" s="30">
        <v>0</v>
      </c>
      <c r="F43" s="30">
        <v>0</v>
      </c>
      <c r="G43" s="30">
        <v>6806</v>
      </c>
      <c r="H43" s="30">
        <v>6806</v>
      </c>
      <c r="I43" s="31">
        <f t="shared" si="3"/>
        <v>8712</v>
      </c>
    </row>
    <row r="44" spans="1:9">
      <c r="A44" s="2" t="s">
        <v>40</v>
      </c>
      <c r="B44" s="1" t="s">
        <v>50</v>
      </c>
      <c r="C44" s="30">
        <v>0</v>
      </c>
      <c r="D44" s="30">
        <v>0</v>
      </c>
      <c r="E44" s="30">
        <v>0</v>
      </c>
      <c r="F44" s="30">
        <v>0</v>
      </c>
      <c r="G44" s="30">
        <v>0</v>
      </c>
      <c r="H44" s="30">
        <v>0</v>
      </c>
      <c r="I44" s="31">
        <f t="shared" si="3"/>
        <v>0</v>
      </c>
    </row>
    <row r="45" spans="1:9">
      <c r="A45" s="2" t="s">
        <v>41</v>
      </c>
      <c r="B45" s="1" t="s">
        <v>51</v>
      </c>
      <c r="C45" s="30">
        <v>0</v>
      </c>
      <c r="D45" s="30">
        <v>0</v>
      </c>
      <c r="E45" s="30">
        <v>0</v>
      </c>
      <c r="F45" s="30">
        <v>0</v>
      </c>
      <c r="G45" s="30">
        <v>4000</v>
      </c>
      <c r="H45" s="30">
        <v>4000</v>
      </c>
      <c r="I45" s="31">
        <f t="shared" si="3"/>
        <v>4000</v>
      </c>
    </row>
    <row r="46" spans="1:9">
      <c r="A46" s="2" t="s">
        <v>42</v>
      </c>
      <c r="B46" s="1" t="s">
        <v>52</v>
      </c>
      <c r="C46" s="30">
        <v>0</v>
      </c>
      <c r="D46" s="30">
        <v>0</v>
      </c>
      <c r="E46" s="30">
        <v>0</v>
      </c>
      <c r="F46" s="30">
        <v>0</v>
      </c>
      <c r="G46" s="30">
        <v>0</v>
      </c>
      <c r="H46" s="30">
        <v>0</v>
      </c>
      <c r="I46" s="31">
        <f t="shared" si="3"/>
        <v>0</v>
      </c>
    </row>
    <row r="47" spans="1:9" ht="15.75" thickBot="1">
      <c r="A47" s="5" t="s">
        <v>43</v>
      </c>
      <c r="B47" s="6" t="s">
        <v>53</v>
      </c>
      <c r="C47" s="32">
        <v>0</v>
      </c>
      <c r="D47" s="32">
        <v>0</v>
      </c>
      <c r="E47" s="32">
        <v>0</v>
      </c>
      <c r="F47" s="32">
        <v>0</v>
      </c>
      <c r="G47" s="32">
        <v>0</v>
      </c>
      <c r="H47" s="32">
        <v>0</v>
      </c>
      <c r="I47" s="33">
        <f t="shared" si="3"/>
        <v>0</v>
      </c>
    </row>
    <row r="48" spans="1:9" ht="15.75" thickBot="1">
      <c r="A48" s="7" t="s">
        <v>54</v>
      </c>
      <c r="B48" s="8" t="s">
        <v>55</v>
      </c>
      <c r="C48" s="26">
        <f>C33+C34+C36+C37+C41+C43+C44+C45+C46+C47</f>
        <v>10964</v>
      </c>
      <c r="D48" s="26">
        <f t="shared" ref="D48:I48" si="8">D33+D34+D36+D37+D41+D43+D44+D45+D46+D47</f>
        <v>10964</v>
      </c>
      <c r="E48" s="26">
        <f t="shared" si="8"/>
        <v>3500</v>
      </c>
      <c r="F48" s="26">
        <f t="shared" si="8"/>
        <v>3500</v>
      </c>
      <c r="G48" s="26">
        <f t="shared" si="8"/>
        <v>47396</v>
      </c>
      <c r="H48" s="26">
        <f t="shared" si="8"/>
        <v>47396</v>
      </c>
      <c r="I48" s="27">
        <f t="shared" si="8"/>
        <v>61860</v>
      </c>
    </row>
    <row r="49" spans="1:9">
      <c r="A49" s="3"/>
      <c r="B49" s="4"/>
      <c r="C49" s="34"/>
      <c r="D49" s="34"/>
      <c r="E49" s="34"/>
      <c r="F49" s="34"/>
      <c r="G49" s="34"/>
      <c r="H49" s="34"/>
      <c r="I49" s="35"/>
    </row>
    <row r="50" spans="1:9">
      <c r="A50" s="2" t="s">
        <v>70</v>
      </c>
      <c r="B50" s="1" t="s">
        <v>125</v>
      </c>
      <c r="C50" s="30">
        <v>0</v>
      </c>
      <c r="D50" s="30">
        <v>0</v>
      </c>
      <c r="E50" s="30">
        <v>0</v>
      </c>
      <c r="F50" s="30">
        <v>0</v>
      </c>
      <c r="G50" s="30">
        <v>0</v>
      </c>
      <c r="H50" s="30">
        <v>0</v>
      </c>
      <c r="I50" s="31">
        <f t="shared" si="3"/>
        <v>0</v>
      </c>
    </row>
    <row r="51" spans="1:9">
      <c r="A51" s="2" t="s">
        <v>71</v>
      </c>
      <c r="B51" s="1" t="s">
        <v>75</v>
      </c>
      <c r="C51" s="30">
        <v>0</v>
      </c>
      <c r="D51" s="30">
        <v>0</v>
      </c>
      <c r="E51" s="30">
        <v>0</v>
      </c>
      <c r="F51" s="30">
        <v>0</v>
      </c>
      <c r="G51" s="30">
        <v>0</v>
      </c>
      <c r="H51" s="30">
        <v>0</v>
      </c>
      <c r="I51" s="31">
        <f t="shared" si="3"/>
        <v>0</v>
      </c>
    </row>
    <row r="52" spans="1:9" ht="15.75" thickBot="1">
      <c r="A52" s="5" t="s">
        <v>72</v>
      </c>
      <c r="B52" s="6" t="s">
        <v>76</v>
      </c>
      <c r="C52" s="32">
        <v>0</v>
      </c>
      <c r="D52" s="32">
        <v>0</v>
      </c>
      <c r="E52" s="32">
        <v>0</v>
      </c>
      <c r="F52" s="32">
        <v>0</v>
      </c>
      <c r="G52" s="32">
        <v>0</v>
      </c>
      <c r="H52" s="32">
        <v>0</v>
      </c>
      <c r="I52" s="33">
        <f t="shared" si="3"/>
        <v>0</v>
      </c>
    </row>
    <row r="53" spans="1:9" ht="15.75" thickBot="1">
      <c r="A53" s="7" t="s">
        <v>73</v>
      </c>
      <c r="B53" s="8" t="s">
        <v>74</v>
      </c>
      <c r="C53" s="26">
        <f>SUM(C50:C52)</f>
        <v>0</v>
      </c>
      <c r="D53" s="26"/>
      <c r="E53" s="26">
        <f>SUM(E50:E52)</f>
        <v>0</v>
      </c>
      <c r="F53" s="26"/>
      <c r="G53" s="26">
        <f>SUM(G50:G52)</f>
        <v>0</v>
      </c>
      <c r="H53" s="26">
        <f>SUM(H50:H52)</f>
        <v>0</v>
      </c>
      <c r="I53" s="27">
        <f t="shared" si="3"/>
        <v>0</v>
      </c>
    </row>
    <row r="54" spans="1:9" ht="15.75" thickBot="1">
      <c r="A54" s="9"/>
      <c r="B54" s="10"/>
      <c r="C54" s="40"/>
      <c r="D54" s="40"/>
      <c r="E54" s="40"/>
      <c r="F54" s="40"/>
      <c r="G54" s="40"/>
      <c r="H54" s="40"/>
      <c r="I54" s="41">
        <f t="shared" si="3"/>
        <v>0</v>
      </c>
    </row>
    <row r="55" spans="1:9" ht="16.5" thickBot="1">
      <c r="A55" s="59" t="s">
        <v>99</v>
      </c>
      <c r="B55" s="60"/>
      <c r="C55" s="42">
        <f t="shared" ref="C55:H55" si="9">C16+C31+C48+C53</f>
        <v>10964</v>
      </c>
      <c r="D55" s="42">
        <f t="shared" si="9"/>
        <v>10964</v>
      </c>
      <c r="E55" s="42">
        <f t="shared" si="9"/>
        <v>3500</v>
      </c>
      <c r="F55" s="42">
        <f t="shared" si="9"/>
        <v>3500</v>
      </c>
      <c r="G55" s="42">
        <f t="shared" si="9"/>
        <v>352787</v>
      </c>
      <c r="H55" s="42">
        <f t="shared" si="9"/>
        <v>355267</v>
      </c>
      <c r="I55" s="56">
        <f>I16+I31+I48+I53</f>
        <v>369731</v>
      </c>
    </row>
    <row r="56" spans="1:9">
      <c r="A56" s="3"/>
      <c r="B56" s="4"/>
      <c r="C56" s="34"/>
      <c r="D56" s="34"/>
      <c r="E56" s="34"/>
      <c r="F56" s="34"/>
      <c r="G56" s="34"/>
      <c r="H56" s="34"/>
      <c r="I56" s="35"/>
    </row>
    <row r="57" spans="1:9">
      <c r="A57" s="2" t="s">
        <v>77</v>
      </c>
      <c r="B57" s="1" t="s">
        <v>89</v>
      </c>
      <c r="C57" s="30">
        <v>0</v>
      </c>
      <c r="D57" s="30">
        <v>0</v>
      </c>
      <c r="E57" s="30">
        <v>0</v>
      </c>
      <c r="F57" s="30">
        <v>0</v>
      </c>
      <c r="G57" s="30">
        <v>0</v>
      </c>
      <c r="H57" s="30">
        <v>0</v>
      </c>
      <c r="I57" s="31">
        <f t="shared" si="3"/>
        <v>0</v>
      </c>
    </row>
    <row r="58" spans="1:9">
      <c r="A58" s="2" t="s">
        <v>78</v>
      </c>
      <c r="B58" s="1" t="s">
        <v>90</v>
      </c>
      <c r="C58" s="30">
        <v>0</v>
      </c>
      <c r="D58" s="30">
        <v>0</v>
      </c>
      <c r="E58" s="30">
        <v>0</v>
      </c>
      <c r="F58" s="30">
        <v>0</v>
      </c>
      <c r="G58" s="30">
        <v>0</v>
      </c>
      <c r="H58" s="30">
        <v>0</v>
      </c>
      <c r="I58" s="31">
        <f t="shared" si="3"/>
        <v>0</v>
      </c>
    </row>
    <row r="59" spans="1:9">
      <c r="A59" s="2" t="s">
        <v>79</v>
      </c>
      <c r="B59" s="1" t="s">
        <v>91</v>
      </c>
      <c r="C59" s="32">
        <v>0</v>
      </c>
      <c r="D59" s="32">
        <v>0</v>
      </c>
      <c r="E59" s="30">
        <v>0</v>
      </c>
      <c r="F59" s="32">
        <v>0</v>
      </c>
      <c r="G59" s="30">
        <v>0</v>
      </c>
      <c r="H59" s="30">
        <v>0</v>
      </c>
      <c r="I59" s="31">
        <f t="shared" si="3"/>
        <v>0</v>
      </c>
    </row>
    <row r="60" spans="1:9">
      <c r="A60" s="2" t="s">
        <v>80</v>
      </c>
      <c r="B60" s="1" t="s">
        <v>92</v>
      </c>
      <c r="C60" s="30">
        <v>0</v>
      </c>
      <c r="D60" s="30">
        <v>0</v>
      </c>
      <c r="E60" s="30">
        <v>0</v>
      </c>
      <c r="F60" s="30">
        <v>0</v>
      </c>
      <c r="G60" s="30">
        <v>0</v>
      </c>
      <c r="H60" s="30">
        <v>0</v>
      </c>
      <c r="I60" s="31">
        <f t="shared" si="3"/>
        <v>0</v>
      </c>
    </row>
    <row r="61" spans="1:9">
      <c r="A61" s="2" t="s">
        <v>81</v>
      </c>
      <c r="B61" s="1" t="s">
        <v>93</v>
      </c>
      <c r="C61" s="30">
        <v>0</v>
      </c>
      <c r="D61" s="30">
        <v>0</v>
      </c>
      <c r="E61" s="30">
        <v>0</v>
      </c>
      <c r="F61" s="30">
        <v>0</v>
      </c>
      <c r="G61" s="30">
        <v>0</v>
      </c>
      <c r="H61" s="30">
        <v>0</v>
      </c>
      <c r="I61" s="31">
        <f t="shared" si="3"/>
        <v>0</v>
      </c>
    </row>
    <row r="62" spans="1:9">
      <c r="A62" s="2" t="s">
        <v>82</v>
      </c>
      <c r="B62" s="1" t="s">
        <v>96</v>
      </c>
      <c r="C62" s="30">
        <v>88163</v>
      </c>
      <c r="D62" s="30">
        <v>89114</v>
      </c>
      <c r="E62" s="30">
        <v>93500</v>
      </c>
      <c r="F62" s="30">
        <v>93934</v>
      </c>
      <c r="G62" s="30">
        <f>-(C62+E62)</f>
        <v>-181663</v>
      </c>
      <c r="H62" s="30">
        <v>-183304</v>
      </c>
      <c r="I62" s="31">
        <f t="shared" si="3"/>
        <v>0</v>
      </c>
    </row>
    <row r="63" spans="1:9">
      <c r="A63" s="2" t="s">
        <v>83</v>
      </c>
      <c r="B63" s="1" t="s">
        <v>94</v>
      </c>
      <c r="C63" s="30">
        <v>0</v>
      </c>
      <c r="D63" s="30">
        <v>0</v>
      </c>
      <c r="E63" s="30">
        <v>0</v>
      </c>
      <c r="F63" s="30">
        <v>0</v>
      </c>
      <c r="G63" s="30">
        <v>0</v>
      </c>
      <c r="H63" s="30">
        <v>0</v>
      </c>
      <c r="I63" s="31">
        <f t="shared" si="3"/>
        <v>0</v>
      </c>
    </row>
    <row r="64" spans="1:9">
      <c r="A64" s="2" t="s">
        <v>84</v>
      </c>
      <c r="B64" s="1" t="s">
        <v>95</v>
      </c>
      <c r="C64" s="30">
        <v>0</v>
      </c>
      <c r="D64" s="30">
        <v>0</v>
      </c>
      <c r="E64" s="30">
        <v>0</v>
      </c>
      <c r="F64" s="30">
        <v>0</v>
      </c>
      <c r="G64" s="30">
        <v>0</v>
      </c>
      <c r="H64" s="30">
        <v>0</v>
      </c>
      <c r="I64" s="31">
        <f t="shared" si="3"/>
        <v>0</v>
      </c>
    </row>
    <row r="65" spans="1:9">
      <c r="A65" s="2" t="s">
        <v>85</v>
      </c>
      <c r="B65" s="1" t="s">
        <v>88</v>
      </c>
      <c r="C65" s="30">
        <v>0</v>
      </c>
      <c r="D65" s="30">
        <v>0</v>
      </c>
      <c r="E65" s="30">
        <v>0</v>
      </c>
      <c r="F65" s="30">
        <v>0</v>
      </c>
      <c r="G65" s="30">
        <v>0</v>
      </c>
      <c r="H65" s="30">
        <v>0</v>
      </c>
      <c r="I65" s="31">
        <f t="shared" si="3"/>
        <v>0</v>
      </c>
    </row>
    <row r="66" spans="1:9" ht="15.75" thickBot="1">
      <c r="A66" s="5" t="s">
        <v>86</v>
      </c>
      <c r="B66" s="6" t="s">
        <v>87</v>
      </c>
      <c r="C66" s="32">
        <v>0</v>
      </c>
      <c r="D66" s="32">
        <v>0</v>
      </c>
      <c r="E66" s="32">
        <v>0</v>
      </c>
      <c r="F66" s="32">
        <v>0</v>
      </c>
      <c r="G66" s="32">
        <v>0</v>
      </c>
      <c r="H66" s="32">
        <v>0</v>
      </c>
      <c r="I66" s="33">
        <f t="shared" si="3"/>
        <v>0</v>
      </c>
    </row>
    <row r="67" spans="1:9" ht="15.75" thickBot="1">
      <c r="A67" s="7" t="s">
        <v>97</v>
      </c>
      <c r="B67" s="8" t="s">
        <v>98</v>
      </c>
      <c r="C67" s="26">
        <f>SUM(C57:C66)</f>
        <v>88163</v>
      </c>
      <c r="D67" s="26">
        <f t="shared" ref="D67:I67" si="10">SUM(D57:D66)</f>
        <v>89114</v>
      </c>
      <c r="E67" s="26">
        <f t="shared" si="10"/>
        <v>93500</v>
      </c>
      <c r="F67" s="26">
        <f t="shared" si="10"/>
        <v>93934</v>
      </c>
      <c r="G67" s="26">
        <f t="shared" si="10"/>
        <v>-181663</v>
      </c>
      <c r="H67" s="26">
        <v>-183048</v>
      </c>
      <c r="I67" s="27">
        <f t="shared" si="10"/>
        <v>0</v>
      </c>
    </row>
    <row r="68" spans="1:9" ht="15.75" thickBot="1">
      <c r="A68" s="9"/>
      <c r="B68" s="10"/>
      <c r="C68" s="40"/>
      <c r="D68" s="40"/>
      <c r="E68" s="40"/>
      <c r="F68" s="40"/>
      <c r="G68" s="40"/>
      <c r="H68" s="40"/>
      <c r="I68" s="41"/>
    </row>
    <row r="69" spans="1:9" ht="16.5" thickBot="1">
      <c r="A69" s="61" t="s">
        <v>100</v>
      </c>
      <c r="B69" s="62"/>
      <c r="C69" s="42">
        <f t="shared" ref="C69:H69" si="11">C55+C67</f>
        <v>99127</v>
      </c>
      <c r="D69" s="42">
        <f t="shared" si="11"/>
        <v>100078</v>
      </c>
      <c r="E69" s="42">
        <f t="shared" si="11"/>
        <v>97000</v>
      </c>
      <c r="F69" s="42">
        <f t="shared" si="11"/>
        <v>97434</v>
      </c>
      <c r="G69" s="42">
        <f t="shared" si="11"/>
        <v>171124</v>
      </c>
      <c r="H69" s="42">
        <f t="shared" si="11"/>
        <v>172219</v>
      </c>
      <c r="I69" s="56">
        <f>I55+I67</f>
        <v>369731</v>
      </c>
    </row>
  </sheetData>
  <mergeCells count="9">
    <mergeCell ref="E4:F4"/>
    <mergeCell ref="A55:B55"/>
    <mergeCell ref="A69:B69"/>
    <mergeCell ref="A2:I2"/>
    <mergeCell ref="A4:A5"/>
    <mergeCell ref="B4:B5"/>
    <mergeCell ref="G4:H4"/>
    <mergeCell ref="I4:I5"/>
    <mergeCell ref="C4:D4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87" orientation="landscape" r:id="rId1"/>
  <rowBreaks count="1" manualBreakCount="1">
    <brk id="3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76"/>
  <sheetViews>
    <sheetView zoomScaleNormal="100" workbookViewId="0">
      <selection activeCell="G18" sqref="G17:G18"/>
    </sheetView>
  </sheetViews>
  <sheetFormatPr defaultRowHeight="15"/>
  <cols>
    <col min="1" max="1" width="10.140625" customWidth="1"/>
    <col min="2" max="2" width="44" customWidth="1"/>
    <col min="3" max="4" width="14.5703125" style="19" customWidth="1"/>
    <col min="5" max="6" width="13.140625" style="19" customWidth="1"/>
    <col min="7" max="7" width="14.5703125" style="19" customWidth="1"/>
  </cols>
  <sheetData>
    <row r="1" spans="1:7">
      <c r="G1" s="20" t="s">
        <v>127</v>
      </c>
    </row>
    <row r="2" spans="1:7" ht="15.75">
      <c r="A2" s="72" t="s">
        <v>113</v>
      </c>
      <c r="B2" s="72"/>
      <c r="C2" s="72"/>
      <c r="D2" s="72"/>
      <c r="E2" s="72"/>
      <c r="F2" s="72"/>
      <c r="G2" s="72"/>
    </row>
    <row r="3" spans="1:7" ht="15.75" thickBot="1">
      <c r="G3" s="20" t="s">
        <v>110</v>
      </c>
    </row>
    <row r="4" spans="1:7" ht="32.25" thickBot="1">
      <c r="A4" s="48" t="s">
        <v>5</v>
      </c>
      <c r="B4" s="66" t="s">
        <v>0</v>
      </c>
      <c r="C4" s="75" t="s">
        <v>1</v>
      </c>
      <c r="D4" s="75" t="s">
        <v>2</v>
      </c>
      <c r="E4" s="68" t="s">
        <v>112</v>
      </c>
      <c r="F4" s="69"/>
      <c r="G4" s="21" t="s">
        <v>4</v>
      </c>
    </row>
    <row r="5" spans="1:7" ht="16.5" thickBot="1">
      <c r="A5" s="49"/>
      <c r="B5" s="67"/>
      <c r="C5" s="76"/>
      <c r="D5" s="76"/>
      <c r="E5" s="46" t="s">
        <v>131</v>
      </c>
      <c r="F5" s="47" t="s">
        <v>132</v>
      </c>
      <c r="G5" s="21"/>
    </row>
    <row r="6" spans="1:7">
      <c r="A6" s="16" t="s">
        <v>126</v>
      </c>
      <c r="B6" s="17" t="s">
        <v>115</v>
      </c>
      <c r="C6" s="22">
        <v>0</v>
      </c>
      <c r="D6" s="22">
        <v>0</v>
      </c>
      <c r="E6" s="22">
        <v>0</v>
      </c>
      <c r="F6" s="44"/>
      <c r="G6" s="23">
        <v>0</v>
      </c>
    </row>
    <row r="7" spans="1:7">
      <c r="A7" s="2" t="s">
        <v>14</v>
      </c>
      <c r="B7" s="1" t="s">
        <v>116</v>
      </c>
      <c r="C7" s="30">
        <v>0</v>
      </c>
      <c r="D7" s="30">
        <v>0</v>
      </c>
      <c r="E7" s="30">
        <v>345</v>
      </c>
      <c r="F7" s="53">
        <v>345</v>
      </c>
      <c r="G7" s="54">
        <v>345</v>
      </c>
    </row>
    <row r="8" spans="1:7" ht="15.75" thickBot="1">
      <c r="A8" s="50" t="s">
        <v>14</v>
      </c>
      <c r="B8" s="51" t="s">
        <v>130</v>
      </c>
      <c r="C8" s="43">
        <v>0</v>
      </c>
      <c r="D8" s="43">
        <v>0</v>
      </c>
      <c r="E8" s="43">
        <v>0</v>
      </c>
      <c r="F8" s="52">
        <v>290</v>
      </c>
      <c r="G8" s="25">
        <v>290</v>
      </c>
    </row>
    <row r="9" spans="1:7" ht="15.75" thickBot="1">
      <c r="A9" s="73" t="s">
        <v>114</v>
      </c>
      <c r="B9" s="74"/>
      <c r="C9" s="24">
        <v>0</v>
      </c>
      <c r="D9" s="24">
        <v>0</v>
      </c>
      <c r="E9" s="24">
        <v>345</v>
      </c>
      <c r="F9" s="45">
        <f>SUM(F7:F8)</f>
        <v>635</v>
      </c>
      <c r="G9" s="25">
        <v>635</v>
      </c>
    </row>
    <row r="12" spans="1:7">
      <c r="G12" s="20"/>
    </row>
    <row r="13" spans="1:7">
      <c r="C13"/>
      <c r="D13"/>
      <c r="E13"/>
      <c r="F13"/>
      <c r="G13"/>
    </row>
    <row r="14" spans="1:7">
      <c r="C14"/>
      <c r="D14"/>
      <c r="E14"/>
      <c r="F14"/>
      <c r="G14"/>
    </row>
    <row r="15" spans="1:7">
      <c r="C15"/>
      <c r="D15"/>
      <c r="E15"/>
      <c r="F15"/>
      <c r="G15"/>
    </row>
    <row r="16" spans="1:7">
      <c r="C16"/>
      <c r="D16"/>
      <c r="E16"/>
      <c r="F16"/>
      <c r="G16"/>
    </row>
    <row r="17" spans="3:7">
      <c r="C17"/>
      <c r="D17"/>
      <c r="E17"/>
      <c r="F17"/>
      <c r="G17"/>
    </row>
    <row r="18" spans="3:7">
      <c r="C18"/>
      <c r="D18"/>
      <c r="E18"/>
      <c r="F18"/>
      <c r="G18"/>
    </row>
    <row r="19" spans="3:7">
      <c r="C19"/>
      <c r="D19"/>
      <c r="E19"/>
      <c r="F19"/>
      <c r="G19"/>
    </row>
    <row r="20" spans="3:7">
      <c r="C20"/>
      <c r="D20"/>
      <c r="E20"/>
      <c r="F20"/>
      <c r="G20"/>
    </row>
    <row r="21" spans="3:7">
      <c r="C21"/>
      <c r="D21"/>
      <c r="E21"/>
      <c r="F21"/>
      <c r="G21"/>
    </row>
    <row r="22" spans="3:7">
      <c r="C22"/>
      <c r="D22"/>
      <c r="E22"/>
      <c r="F22"/>
      <c r="G22"/>
    </row>
    <row r="23" spans="3:7">
      <c r="C23"/>
      <c r="D23"/>
      <c r="E23"/>
      <c r="F23"/>
      <c r="G23"/>
    </row>
    <row r="24" spans="3:7">
      <c r="C24"/>
      <c r="D24"/>
      <c r="E24"/>
      <c r="F24"/>
      <c r="G24"/>
    </row>
    <row r="25" spans="3:7">
      <c r="C25"/>
      <c r="D25"/>
      <c r="E25"/>
      <c r="F25"/>
      <c r="G25"/>
    </row>
    <row r="26" spans="3:7">
      <c r="C26"/>
      <c r="D26"/>
      <c r="E26"/>
      <c r="F26"/>
      <c r="G26"/>
    </row>
    <row r="27" spans="3:7">
      <c r="C27"/>
      <c r="D27"/>
      <c r="E27"/>
      <c r="F27"/>
      <c r="G27"/>
    </row>
    <row r="28" spans="3:7">
      <c r="C28"/>
      <c r="D28"/>
      <c r="E28"/>
      <c r="F28"/>
      <c r="G28"/>
    </row>
    <row r="29" spans="3:7">
      <c r="C29"/>
      <c r="D29"/>
      <c r="E29"/>
      <c r="F29"/>
      <c r="G29"/>
    </row>
    <row r="30" spans="3:7">
      <c r="C30"/>
      <c r="D30"/>
      <c r="E30"/>
      <c r="F30"/>
      <c r="G30"/>
    </row>
    <row r="31" spans="3:7">
      <c r="C31"/>
      <c r="D31"/>
      <c r="E31"/>
      <c r="F31"/>
      <c r="G31"/>
    </row>
    <row r="32" spans="3:7">
      <c r="C32"/>
      <c r="D32"/>
      <c r="E32"/>
      <c r="F32"/>
      <c r="G32"/>
    </row>
    <row r="33" spans="3:7">
      <c r="C33"/>
      <c r="D33"/>
      <c r="E33"/>
      <c r="F33"/>
      <c r="G33"/>
    </row>
    <row r="34" spans="3:7">
      <c r="C34"/>
      <c r="D34"/>
      <c r="E34"/>
      <c r="F34"/>
      <c r="G34"/>
    </row>
    <row r="35" spans="3:7">
      <c r="C35"/>
      <c r="D35"/>
      <c r="E35"/>
      <c r="F35"/>
      <c r="G35"/>
    </row>
    <row r="36" spans="3:7">
      <c r="C36"/>
      <c r="D36"/>
      <c r="E36"/>
      <c r="F36"/>
      <c r="G36"/>
    </row>
    <row r="37" spans="3:7">
      <c r="C37"/>
      <c r="D37"/>
      <c r="E37"/>
      <c r="F37"/>
      <c r="G37"/>
    </row>
    <row r="38" spans="3:7">
      <c r="C38"/>
      <c r="D38"/>
      <c r="E38"/>
      <c r="F38"/>
      <c r="G38"/>
    </row>
    <row r="39" spans="3:7">
      <c r="C39"/>
      <c r="D39"/>
      <c r="E39"/>
      <c r="F39"/>
      <c r="G39"/>
    </row>
    <row r="40" spans="3:7">
      <c r="C40"/>
      <c r="D40"/>
      <c r="E40"/>
      <c r="F40"/>
      <c r="G40"/>
    </row>
    <row r="41" spans="3:7">
      <c r="C41"/>
      <c r="D41"/>
      <c r="E41"/>
      <c r="F41"/>
      <c r="G41"/>
    </row>
    <row r="42" spans="3:7">
      <c r="C42"/>
      <c r="D42"/>
      <c r="E42"/>
      <c r="F42"/>
      <c r="G42"/>
    </row>
    <row r="43" spans="3:7" s="18" customFormat="1"/>
    <row r="44" spans="3:7">
      <c r="C44"/>
      <c r="D44"/>
      <c r="E44"/>
      <c r="F44"/>
      <c r="G44"/>
    </row>
    <row r="45" spans="3:7">
      <c r="C45"/>
      <c r="D45"/>
      <c r="E45"/>
      <c r="F45"/>
      <c r="G45"/>
    </row>
    <row r="46" spans="3:7">
      <c r="C46"/>
      <c r="D46"/>
      <c r="E46"/>
      <c r="F46"/>
      <c r="G46"/>
    </row>
    <row r="47" spans="3:7">
      <c r="C47"/>
      <c r="D47"/>
      <c r="E47"/>
      <c r="F47"/>
      <c r="G47"/>
    </row>
    <row r="48" spans="3:7" s="18" customFormat="1"/>
    <row r="49" spans="3:7">
      <c r="C49"/>
      <c r="D49"/>
      <c r="E49"/>
      <c r="F49"/>
      <c r="G49"/>
    </row>
    <row r="50" spans="3:7" s="18" customFormat="1"/>
    <row r="51" spans="3:7">
      <c r="C51"/>
      <c r="D51"/>
      <c r="E51"/>
      <c r="F51"/>
      <c r="G51"/>
    </row>
    <row r="52" spans="3:7" s="18" customFormat="1"/>
    <row r="53" spans="3:7">
      <c r="C53"/>
      <c r="D53"/>
      <c r="E53"/>
      <c r="F53"/>
      <c r="G53"/>
    </row>
    <row r="54" spans="3:7">
      <c r="C54"/>
      <c r="D54"/>
      <c r="E54"/>
      <c r="F54"/>
      <c r="G54"/>
    </row>
    <row r="55" spans="3:7">
      <c r="C55"/>
      <c r="D55"/>
      <c r="E55"/>
      <c r="F55"/>
      <c r="G55"/>
    </row>
    <row r="56" spans="3:7">
      <c r="C56"/>
      <c r="D56"/>
      <c r="E56"/>
      <c r="F56"/>
      <c r="G56"/>
    </row>
    <row r="57" spans="3:7">
      <c r="C57"/>
      <c r="D57"/>
      <c r="E57"/>
      <c r="F57"/>
      <c r="G57"/>
    </row>
    <row r="58" spans="3:7">
      <c r="C58"/>
      <c r="D58"/>
      <c r="E58"/>
      <c r="F58"/>
      <c r="G58"/>
    </row>
    <row r="59" spans="3:7">
      <c r="C59"/>
      <c r="D59"/>
      <c r="E59"/>
      <c r="F59"/>
      <c r="G59"/>
    </row>
    <row r="60" spans="3:7">
      <c r="C60"/>
      <c r="D60"/>
      <c r="E60"/>
      <c r="F60"/>
      <c r="G60"/>
    </row>
    <row r="61" spans="3:7">
      <c r="C61"/>
      <c r="D61"/>
      <c r="E61"/>
      <c r="F61"/>
      <c r="G61"/>
    </row>
    <row r="62" spans="3:7">
      <c r="C62"/>
      <c r="D62"/>
      <c r="E62"/>
      <c r="F62"/>
      <c r="G62"/>
    </row>
    <row r="63" spans="3:7">
      <c r="C63"/>
      <c r="D63"/>
      <c r="E63"/>
      <c r="F63"/>
      <c r="G63"/>
    </row>
    <row r="64" spans="3:7">
      <c r="C64"/>
      <c r="D64"/>
      <c r="E64"/>
      <c r="F64"/>
      <c r="G64"/>
    </row>
    <row r="65" spans="3:7">
      <c r="C65"/>
      <c r="D65"/>
      <c r="E65"/>
      <c r="F65"/>
      <c r="G65"/>
    </row>
    <row r="66" spans="3:7">
      <c r="C66"/>
      <c r="D66"/>
      <c r="E66"/>
      <c r="F66"/>
      <c r="G66"/>
    </row>
    <row r="67" spans="3:7">
      <c r="C67"/>
      <c r="D67"/>
      <c r="E67"/>
      <c r="F67"/>
      <c r="G67"/>
    </row>
    <row r="68" spans="3:7">
      <c r="C68"/>
      <c r="D68"/>
      <c r="E68"/>
      <c r="F68"/>
      <c r="G68"/>
    </row>
    <row r="69" spans="3:7">
      <c r="C69"/>
      <c r="D69"/>
      <c r="E69"/>
      <c r="F69"/>
      <c r="G69"/>
    </row>
    <row r="70" spans="3:7">
      <c r="C70"/>
      <c r="D70"/>
      <c r="E70"/>
      <c r="F70"/>
      <c r="G70"/>
    </row>
    <row r="71" spans="3:7">
      <c r="C71"/>
      <c r="D71"/>
      <c r="E71"/>
      <c r="F71"/>
      <c r="G71"/>
    </row>
    <row r="72" spans="3:7">
      <c r="C72"/>
      <c r="D72"/>
      <c r="E72"/>
      <c r="F72"/>
      <c r="G72"/>
    </row>
    <row r="73" spans="3:7">
      <c r="C73"/>
      <c r="D73"/>
      <c r="E73"/>
      <c r="F73"/>
      <c r="G73"/>
    </row>
    <row r="74" spans="3:7">
      <c r="C74"/>
      <c r="D74"/>
      <c r="E74"/>
      <c r="F74"/>
      <c r="G74"/>
    </row>
    <row r="75" spans="3:7">
      <c r="C75"/>
      <c r="D75"/>
      <c r="E75"/>
      <c r="F75"/>
      <c r="G75"/>
    </row>
    <row r="76" spans="3:7">
      <c r="C76"/>
      <c r="D76"/>
      <c r="E76"/>
      <c r="F76"/>
      <c r="G76"/>
    </row>
  </sheetData>
  <mergeCells count="6">
    <mergeCell ref="A2:G2"/>
    <mergeCell ref="A9:B9"/>
    <mergeCell ref="B4:B5"/>
    <mergeCell ref="C4:C5"/>
    <mergeCell ref="D4:D5"/>
    <mergeCell ref="E4:F4"/>
  </mergeCells>
  <phoneticPr fontId="0" type="noConversion"/>
  <pageMargins left="0.70866141732283472" right="0.70866141732283472" top="0.74803149606299213" bottom="0.74803149606299213" header="0.31496062992125984" footer="0.31496062992125984"/>
  <pageSetup paperSize="9" orientation="landscape" r:id="rId1"/>
  <rowBreaks count="1" manualBreakCount="1">
    <brk id="29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3.sz.m.-műk.bev.</vt:lpstr>
      <vt:lpstr>3.1.sz.mellékletek</vt:lpstr>
      <vt:lpstr>Munka3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Gáspárné</dc:creator>
  <cp:lastModifiedBy>CsillagK</cp:lastModifiedBy>
  <cp:lastPrinted>2014-02-21T18:52:42Z</cp:lastPrinted>
  <dcterms:created xsi:type="dcterms:W3CDTF">2014-02-09T08:54:17Z</dcterms:created>
  <dcterms:modified xsi:type="dcterms:W3CDTF">2014-07-25T12:38:34Z</dcterms:modified>
</cp:coreProperties>
</file>