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55" windowHeight="5385"/>
  </bookViews>
  <sheets>
    <sheet name="7.sz.m.-műk.-felh.kiad." sheetId="1" r:id="rId1"/>
    <sheet name="7.1-7.6-7.7. sz.mellékletek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H11" i="1"/>
  <c r="H20"/>
  <c r="H22"/>
  <c r="H27"/>
  <c r="H36"/>
  <c r="H38"/>
  <c r="H40"/>
  <c r="I6"/>
  <c r="I8"/>
  <c r="I9"/>
  <c r="I10"/>
  <c r="F11"/>
  <c r="D11"/>
  <c r="I11"/>
  <c r="I12"/>
  <c r="I13"/>
  <c r="I14"/>
  <c r="I15"/>
  <c r="I16"/>
  <c r="I17"/>
  <c r="I18"/>
  <c r="I19"/>
  <c r="D20"/>
  <c r="F20"/>
  <c r="I20"/>
  <c r="I21"/>
  <c r="F22"/>
  <c r="D22"/>
  <c r="I22"/>
  <c r="I23"/>
  <c r="I24"/>
  <c r="I25"/>
  <c r="I26"/>
  <c r="D27"/>
  <c r="F27"/>
  <c r="I27"/>
  <c r="I28"/>
  <c r="I29"/>
  <c r="I30"/>
  <c r="I31"/>
  <c r="I32"/>
  <c r="I33"/>
  <c r="I34"/>
  <c r="I35"/>
  <c r="D36"/>
  <c r="F36"/>
  <c r="I36"/>
  <c r="I37"/>
  <c r="D38"/>
  <c r="F38"/>
  <c r="I38"/>
  <c r="I39"/>
  <c r="F40"/>
  <c r="D40"/>
  <c r="I40"/>
  <c r="I7"/>
  <c r="C36"/>
  <c r="C27"/>
  <c r="C38"/>
  <c r="E36"/>
  <c r="E27"/>
  <c r="E38"/>
  <c r="C20"/>
  <c r="C11"/>
  <c r="C22"/>
  <c r="E20"/>
  <c r="E11"/>
  <c r="E22"/>
  <c r="G19" i="2"/>
  <c r="F19"/>
  <c r="F54"/>
  <c r="F29"/>
  <c r="F33"/>
  <c r="D43"/>
  <c r="E52"/>
  <c r="G10" i="1"/>
  <c r="G8"/>
  <c r="C43" i="2"/>
  <c r="E29"/>
  <c r="G29"/>
  <c r="G27" i="1"/>
  <c r="E28" i="2"/>
  <c r="G54"/>
  <c r="E54"/>
  <c r="D33"/>
  <c r="C33"/>
  <c r="G30"/>
  <c r="G31"/>
  <c r="G32"/>
  <c r="C19"/>
  <c r="G15"/>
  <c r="G16"/>
  <c r="G17"/>
  <c r="E19"/>
  <c r="D19"/>
  <c r="G7"/>
  <c r="G8"/>
  <c r="G9"/>
  <c r="G10"/>
  <c r="G13"/>
  <c r="G14"/>
  <c r="G18"/>
  <c r="G36" i="1"/>
  <c r="G20"/>
  <c r="E33" i="2"/>
  <c r="G28"/>
  <c r="G33"/>
  <c r="E40" i="1"/>
  <c r="G11"/>
  <c r="G22"/>
  <c r="G38"/>
  <c r="G40"/>
  <c r="C40"/>
</calcChain>
</file>

<file path=xl/sharedStrings.xml><?xml version="1.0" encoding="utf-8"?>
<sst xmlns="http://schemas.openxmlformats.org/spreadsheetml/2006/main" count="160" uniqueCount="111">
  <si>
    <t>Megnevezés</t>
  </si>
  <si>
    <t>Intézmények</t>
  </si>
  <si>
    <t>Polgármesteri Hivatal</t>
  </si>
  <si>
    <t>Összesen</t>
  </si>
  <si>
    <t>Rovat- kód</t>
  </si>
  <si>
    <t>e Forint</t>
  </si>
  <si>
    <t>Önkormány-zat</t>
  </si>
  <si>
    <t>Összesen:</t>
  </si>
  <si>
    <t>7. sz.melléklet</t>
  </si>
  <si>
    <t>7.1.sz.melléklet</t>
  </si>
  <si>
    <t>K4  Ellátottak pénzbeli juttatásai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</si>
  <si>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</si>
  <si>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</si>
  <si>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</si>
  <si>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</si>
  <si>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</si>
  <si>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</si>
  <si>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</si>
  <si>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</si>
  <si>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</si>
  <si>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</si>
  <si>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</si>
  <si>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</si>
  <si>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Pilisborosjenő Község Önkormányzatának 2014. évi működési és felhalmozási kiadások előirányzatai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</si>
  <si>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</si>
  <si>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</si>
  <si>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</si>
  <si>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</si>
  <si>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</si>
  <si>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</si>
  <si>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</si>
  <si>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</si>
  <si>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</si>
  <si>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</si>
  <si>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</si>
  <si>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</si>
  <si>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</si>
  <si>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</si>
  <si>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</si>
  <si>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</si>
  <si>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</si>
  <si>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</si>
  <si>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</si>
  <si>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</si>
  <si>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</si>
  <si>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</si>
  <si>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</si>
  <si>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</si>
  <si>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</si>
  <si>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</si>
  <si>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</si>
  <si>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</si>
  <si>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</si>
  <si>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</si>
  <si>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</si>
  <si>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</si>
  <si>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Rendkívüli gyermekvédelmi támogatás pénzbeli</t>
  </si>
  <si>
    <t>K42132</t>
  </si>
  <si>
    <t>Rendkívüli gyermekvédelmi tám.term.beni</t>
  </si>
  <si>
    <t>K42122</t>
  </si>
  <si>
    <t>K42123</t>
  </si>
  <si>
    <t>Óvodáztatási támogatás pénzbeli</t>
  </si>
  <si>
    <t>K44122</t>
  </si>
  <si>
    <t>Helyi megállapítású közgyógy</t>
  </si>
  <si>
    <t>K44129</t>
  </si>
  <si>
    <t>Egyéb betegséggel kapcs.ellátás</t>
  </si>
  <si>
    <t>Foglalkoztatás helyettesítő támogatás</t>
  </si>
  <si>
    <t>K46121</t>
  </si>
  <si>
    <t>Lakásfenntartási támogatás</t>
  </si>
  <si>
    <t>K4719</t>
  </si>
  <si>
    <t>Egyéb pénzbeli ellátás</t>
  </si>
  <si>
    <t>K48121</t>
  </si>
  <si>
    <t>K48122</t>
  </si>
  <si>
    <t>K48132</t>
  </si>
  <si>
    <t>K48123</t>
  </si>
  <si>
    <t>K48143</t>
  </si>
  <si>
    <t>Rendszeres szociális segély pénzbeli</t>
  </si>
  <si>
    <t>Átmeneti segély pénzbeli</t>
  </si>
  <si>
    <t>Átmeneti segély természetbeni</t>
  </si>
  <si>
    <t>Temetési segély</t>
  </si>
  <si>
    <t>Köztemetés</t>
  </si>
  <si>
    <t>K45127</t>
  </si>
  <si>
    <t>7.6.sz.melléklet</t>
  </si>
  <si>
    <t>K511  Egyéb működési célú támogatások áht.kÍvülre</t>
  </si>
  <si>
    <t>7.7.sz.melléklet</t>
  </si>
  <si>
    <t>K512  Tartalékok</t>
  </si>
  <si>
    <t>K511141</t>
  </si>
  <si>
    <t>K511123</t>
  </si>
  <si>
    <t>K51115</t>
  </si>
  <si>
    <t>Civil szervezetek támogatása</t>
  </si>
  <si>
    <t>Egyházi támogatás</t>
  </si>
  <si>
    <t>Orvosi ügyelet, ifjúság eü., orvosok</t>
  </si>
  <si>
    <t>K51211</t>
  </si>
  <si>
    <t>K51219</t>
  </si>
  <si>
    <t>Általános tartalék</t>
  </si>
  <si>
    <t>Zárolt kiadási előirányzat (céltartalék szennyvízt.)</t>
  </si>
  <si>
    <t>Általános tartalék (Óvoda pályázat)</t>
  </si>
  <si>
    <t>K5111142</t>
  </si>
  <si>
    <t>Közútlezelő Nonprofit Kft.</t>
  </si>
  <si>
    <t>Összeg</t>
  </si>
  <si>
    <t>Polgárőrség</t>
  </si>
  <si>
    <t>Tűzoltó Egyesület</t>
  </si>
  <si>
    <t>Pályázati alap</t>
  </si>
  <si>
    <t>Várjáték</t>
  </si>
  <si>
    <t>Tagdíjak, rendőrautó, logopédia</t>
  </si>
  <si>
    <t>Polgárőrség (idősek szállítása)</t>
  </si>
  <si>
    <t xml:space="preserve"> Mód.Összeg</t>
  </si>
  <si>
    <t>Falugondnokság</t>
  </si>
  <si>
    <t>Eredeti ei.</t>
  </si>
  <si>
    <t>Mód.ei.</t>
  </si>
  <si>
    <t>Módosított ei.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</si>
</sst>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8" xfId="0" applyNumberFormat="1" applyBorder="1"/>
    <xf numFmtId="3" fontId="1" fillId="0" borderId="11" xfId="0" applyNumberFormat="1" applyFont="1" applyBorder="1"/>
    <xf numFmtId="3" fontId="0" fillId="0" borderId="10" xfId="0" applyNumberForma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6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17" xfId="0" applyNumberFormat="1" applyBorder="1"/>
    <xf numFmtId="3" fontId="1" fillId="0" borderId="18" xfId="0" applyNumberFormat="1" applyFont="1" applyBorder="1"/>
    <xf numFmtId="3" fontId="0" fillId="0" borderId="1" xfId="0" applyNumberFormat="1" applyBorder="1"/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3" fontId="1" fillId="0" borderId="19" xfId="0" applyNumberFormat="1" applyFont="1" applyBorder="1"/>
    <xf numFmtId="3" fontId="0" fillId="0" borderId="15" xfId="0" applyNumberFormat="1" applyBorder="1"/>
    <xf numFmtId="3" fontId="0" fillId="0" borderId="4" xfId="0" applyNumberFormat="1" applyBorder="1"/>
    <xf numFmtId="3" fontId="0" fillId="0" borderId="20" xfId="0" applyNumberFormat="1" applyBorder="1"/>
    <xf numFmtId="3" fontId="1" fillId="0" borderId="0" xfId="0" applyNumberFormat="1" applyFont="1"/>
    <xf numFmtId="3" fontId="1" fillId="0" borderId="16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25" xfId="0" applyBorder="1"/>
    <xf numFmtId="3" fontId="0" fillId="0" borderId="18" xfId="0" applyNumberFormat="1" applyBorder="1"/>
    <xf numFmtId="3" fontId="2" fillId="0" borderId="26" xfId="0" applyNumberFormat="1" applyFont="1" applyBorder="1" applyAlignment="1">
      <alignment horizontal="center" vertical="center" wrapText="1"/>
    </xf>
    <xf numFmtId="0" fontId="0" fillId="0" borderId="25" xfId="0" applyBorder="1"/>
    <xf numFmtId="0" fontId="0" fillId="0" borderId="17" xfId="0" applyBorder="1" applyAlignment="1">
      <alignment horizontal="center"/>
    </xf>
    <xf numFmtId="3" fontId="0" fillId="0" borderId="17" xfId="0" applyNumberFormat="1" applyBorder="1"/>
    <xf numFmtId="3" fontId="1" fillId="0" borderId="32" xfId="0" applyNumberFormat="1" applyFont="1" applyBorder="1"/>
    <xf numFmtId="0" fontId="0" fillId="0" borderId="17" xfId="0" applyBorder="1"/>
    <xf numFmtId="0" fontId="0" fillId="0" borderId="33" xfId="0" applyBorder="1"/>
    <xf numFmtId="0" fontId="0" fillId="0" borderId="34" xfId="0" applyBorder="1"/>
    <xf numFmtId="3" fontId="0" fillId="0" borderId="34" xfId="0" applyNumberFormat="1" applyFont="1" applyBorder="1"/>
    <xf numFmtId="3" fontId="0" fillId="0" borderId="34" xfId="0" applyNumberFormat="1" applyBorder="1"/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7" zoomScaleNormal="100" workbookViewId="0">
      <selection activeCell="D9" sqref="D9"/>
    </sheetView>
  </sheetViews>
  <sheetFormatPr defaultRowHeight="15"/>
  <cols>
    <col min="1" max="1" width="11" customWidth="1"/>
    <col min="2" max="2" width="48.5703125" customWidth="1"/>
    <col min="3" max="8" width="15.85546875" style="11" customWidth="1"/>
    <col min="9" max="9" width="15.85546875" style="46" customWidth="1"/>
  </cols>
  <sheetData>
    <row r="1" spans="1:9">
      <c r="I1" s="12" t="s">
        <v>8</v>
      </c>
    </row>
    <row r="2" spans="1:9" ht="15.75">
      <c r="A2" s="64" t="s">
        <v>23</v>
      </c>
      <c r="B2" s="64"/>
      <c r="C2" s="64"/>
      <c r="D2" s="64"/>
      <c r="E2" s="64"/>
      <c r="F2" s="64"/>
      <c r="G2" s="64"/>
      <c r="H2" s="64"/>
      <c r="I2" s="64"/>
    </row>
    <row r="3" spans="1:9" ht="15.75" thickBot="1">
      <c r="I3" s="12" t="s">
        <v>5</v>
      </c>
    </row>
    <row r="4" spans="1:9" ht="20.25" customHeight="1" thickBot="1">
      <c r="A4" s="65" t="s">
        <v>4</v>
      </c>
      <c r="B4" s="67" t="s">
        <v>0</v>
      </c>
      <c r="C4" s="62" t="s">
        <v>1</v>
      </c>
      <c r="D4" s="63"/>
      <c r="E4" s="62" t="s">
        <v>2</v>
      </c>
      <c r="F4" s="63"/>
      <c r="G4" s="69" t="s">
        <v>6</v>
      </c>
      <c r="H4" s="70"/>
      <c r="I4" s="71" t="s">
        <v>3</v>
      </c>
    </row>
    <row r="5" spans="1:9" ht="21" customHeight="1" thickBot="1">
      <c r="A5" s="66"/>
      <c r="B5" s="68"/>
      <c r="C5" s="52" t="s">
        <v>108</v>
      </c>
      <c r="D5" s="52" t="s">
        <v>110</v>
      </c>
      <c r="E5" s="52" t="s">
        <v>108</v>
      </c>
      <c r="F5" s="52" t="s">
        <v>110</v>
      </c>
      <c r="G5" s="52" t="s">
        <v>108</v>
      </c>
      <c r="H5" s="52" t="s">
        <v>110</v>
      </c>
      <c r="I5" s="72"/>
    </row>
    <row r="6" spans="1:9">
      <c r="A6" s="7" t="s">
        <v>11</v>
      </c>
      <c r="B6" s="8" t="s">
        <v>26</v>
      </c>
      <c r="C6" s="13">
        <v>54461</v>
      </c>
      <c r="D6" s="13">
        <v>54931</v>
      </c>
      <c r="E6" s="13">
        <v>56977</v>
      </c>
      <c r="F6" s="13">
        <v>57319</v>
      </c>
      <c r="G6" s="13">
        <v>37668</v>
      </c>
      <c r="H6" s="13">
        <v>38351</v>
      </c>
      <c r="I6" s="14">
        <f t="shared" ref="I6:I40" si="0">D6+F6+H6</f>
        <v>150601</v>
      </c>
    </row>
    <row r="7" spans="1:9">
      <c r="A7" s="2" t="s">
        <v>12</v>
      </c>
      <c r="B7" s="1" t="s">
        <v>27</v>
      </c>
      <c r="C7" s="28">
        <v>14632</v>
      </c>
      <c r="D7" s="28">
        <v>14758</v>
      </c>
      <c r="E7" s="28">
        <v>14991</v>
      </c>
      <c r="F7" s="28">
        <v>15083</v>
      </c>
      <c r="G7" s="28">
        <v>10075</v>
      </c>
      <c r="H7" s="28">
        <v>10247</v>
      </c>
      <c r="I7" s="20">
        <f t="shared" si="0"/>
        <v>40088</v>
      </c>
    </row>
    <row r="8" spans="1:9">
      <c r="A8" s="2" t="s">
        <v>13</v>
      </c>
      <c r="B8" s="1" t="s">
        <v>28</v>
      </c>
      <c r="C8" s="28">
        <v>28534</v>
      </c>
      <c r="D8" s="28">
        <v>28888</v>
      </c>
      <c r="E8" s="28">
        <v>25032</v>
      </c>
      <c r="F8" s="28">
        <v>25032</v>
      </c>
      <c r="G8" s="28">
        <f>80945+300</f>
        <v>81245</v>
      </c>
      <c r="H8" s="28">
        <v>81355</v>
      </c>
      <c r="I8" s="20">
        <f t="shared" si="0"/>
        <v>135275</v>
      </c>
    </row>
    <row r="9" spans="1:9">
      <c r="A9" s="2" t="s">
        <v>14</v>
      </c>
      <c r="B9" s="1" t="s">
        <v>29</v>
      </c>
      <c r="C9" s="28">
        <v>1500</v>
      </c>
      <c r="D9" s="28">
        <v>1500</v>
      </c>
      <c r="E9" s="28">
        <v>0</v>
      </c>
      <c r="F9" s="28">
        <v>0</v>
      </c>
      <c r="G9" s="28">
        <v>8192</v>
      </c>
      <c r="H9" s="28">
        <v>9459</v>
      </c>
      <c r="I9" s="20">
        <f t="shared" si="0"/>
        <v>10959</v>
      </c>
    </row>
    <row r="10" spans="1:9" ht="15.75" thickBot="1">
      <c r="A10" s="58" t="s">
        <v>15</v>
      </c>
      <c r="B10" s="59" t="s">
        <v>30</v>
      </c>
      <c r="C10" s="61">
        <v>0</v>
      </c>
      <c r="D10" s="61">
        <v>0</v>
      </c>
      <c r="E10" s="61">
        <v>0</v>
      </c>
      <c r="F10" s="61">
        <v>0</v>
      </c>
      <c r="G10" s="61">
        <f>29821+4123</f>
        <v>33944</v>
      </c>
      <c r="H10" s="61">
        <v>30960</v>
      </c>
      <c r="I10" s="56">
        <f t="shared" si="0"/>
        <v>30960</v>
      </c>
    </row>
    <row r="11" spans="1:9" ht="15.75" thickBot="1">
      <c r="A11" s="24" t="s">
        <v>24</v>
      </c>
      <c r="B11" s="6" t="s">
        <v>31</v>
      </c>
      <c r="C11" s="21">
        <f t="shared" ref="C11:H11" si="1">SUM(C6:C10)</f>
        <v>99127</v>
      </c>
      <c r="D11" s="21">
        <f t="shared" si="1"/>
        <v>100077</v>
      </c>
      <c r="E11" s="21">
        <f t="shared" si="1"/>
        <v>97000</v>
      </c>
      <c r="F11" s="21">
        <f t="shared" si="1"/>
        <v>97434</v>
      </c>
      <c r="G11" s="21">
        <f t="shared" si="1"/>
        <v>171124</v>
      </c>
      <c r="H11" s="21">
        <f t="shared" si="1"/>
        <v>170372</v>
      </c>
      <c r="I11" s="22">
        <f t="shared" si="0"/>
        <v>367883</v>
      </c>
    </row>
    <row r="12" spans="1:9">
      <c r="A12" s="3"/>
      <c r="B12" s="4"/>
      <c r="C12" s="44"/>
      <c r="D12" s="44"/>
      <c r="E12" s="44"/>
      <c r="F12" s="44"/>
      <c r="G12" s="44"/>
      <c r="H12" s="44"/>
      <c r="I12" s="20">
        <f t="shared" si="0"/>
        <v>0</v>
      </c>
    </row>
    <row r="13" spans="1:9">
      <c r="A13" s="2" t="s">
        <v>16</v>
      </c>
      <c r="B13" s="1" t="s">
        <v>35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0">
        <f t="shared" si="0"/>
        <v>0</v>
      </c>
    </row>
    <row r="14" spans="1:9">
      <c r="A14" s="2" t="s">
        <v>17</v>
      </c>
      <c r="B14" s="1" t="s">
        <v>36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0">
        <f t="shared" si="0"/>
        <v>0</v>
      </c>
    </row>
    <row r="15" spans="1:9">
      <c r="A15" s="2" t="s">
        <v>18</v>
      </c>
      <c r="B15" s="1" t="s">
        <v>37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0">
        <f t="shared" si="0"/>
        <v>0</v>
      </c>
    </row>
    <row r="16" spans="1:9">
      <c r="A16" s="2" t="s">
        <v>19</v>
      </c>
      <c r="B16" s="1" t="s">
        <v>38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0">
        <f t="shared" si="0"/>
        <v>0</v>
      </c>
    </row>
    <row r="17" spans="1:9" s="23" customFormat="1">
      <c r="A17" s="2" t="s">
        <v>20</v>
      </c>
      <c r="B17" s="1" t="s">
        <v>39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20">
        <f t="shared" si="0"/>
        <v>0</v>
      </c>
    </row>
    <row r="18" spans="1:9" s="23" customFormat="1">
      <c r="A18" s="2" t="s">
        <v>21</v>
      </c>
      <c r="B18" s="1" t="s">
        <v>40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0">
        <f t="shared" si="0"/>
        <v>0</v>
      </c>
    </row>
    <row r="19" spans="1:9" s="23" customFormat="1" ht="15.75" thickBot="1">
      <c r="A19" s="58" t="s">
        <v>22</v>
      </c>
      <c r="B19" s="59" t="s">
        <v>41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6">
        <f t="shared" si="0"/>
        <v>0</v>
      </c>
    </row>
    <row r="20" spans="1:9" ht="15.75" thickBot="1">
      <c r="A20" s="24" t="s">
        <v>25</v>
      </c>
      <c r="B20" s="6" t="s">
        <v>32</v>
      </c>
      <c r="C20" s="21">
        <f t="shared" ref="C20:H20" si="2">SUM(C13:C19)</f>
        <v>0</v>
      </c>
      <c r="D20" s="21">
        <f t="shared" si="2"/>
        <v>0</v>
      </c>
      <c r="E20" s="21">
        <f t="shared" si="2"/>
        <v>0</v>
      </c>
      <c r="F20" s="21">
        <f t="shared" si="2"/>
        <v>0</v>
      </c>
      <c r="G20" s="21">
        <f t="shared" si="2"/>
        <v>0</v>
      </c>
      <c r="H20" s="21">
        <f t="shared" si="2"/>
        <v>0</v>
      </c>
      <c r="I20" s="22">
        <f t="shared" si="0"/>
        <v>0</v>
      </c>
    </row>
    <row r="21" spans="1:9" ht="15.75" thickBot="1">
      <c r="A21" s="53"/>
      <c r="B21" s="57"/>
      <c r="C21" s="55"/>
      <c r="D21" s="55"/>
      <c r="E21" s="55"/>
      <c r="F21" s="55"/>
      <c r="G21" s="55"/>
      <c r="H21" s="55"/>
      <c r="I21" s="56">
        <f t="shared" si="0"/>
        <v>0</v>
      </c>
    </row>
    <row r="22" spans="1:9" ht="15.75" thickBot="1">
      <c r="A22" s="24" t="s">
        <v>33</v>
      </c>
      <c r="B22" s="25" t="s">
        <v>34</v>
      </c>
      <c r="C22" s="21">
        <f t="shared" ref="C22:H22" si="3">C20+C11</f>
        <v>99127</v>
      </c>
      <c r="D22" s="21">
        <f t="shared" si="3"/>
        <v>100077</v>
      </c>
      <c r="E22" s="21">
        <f t="shared" si="3"/>
        <v>97000</v>
      </c>
      <c r="F22" s="21">
        <f t="shared" si="3"/>
        <v>97434</v>
      </c>
      <c r="G22" s="21">
        <f t="shared" si="3"/>
        <v>171124</v>
      </c>
      <c r="H22" s="21">
        <f t="shared" si="3"/>
        <v>170372</v>
      </c>
      <c r="I22" s="22">
        <f t="shared" si="0"/>
        <v>367883</v>
      </c>
    </row>
    <row r="23" spans="1:9">
      <c r="A23" s="3"/>
      <c r="B23" s="4"/>
      <c r="C23" s="44"/>
      <c r="D23" s="44"/>
      <c r="E23" s="44"/>
      <c r="F23" s="44"/>
      <c r="G23" s="44"/>
      <c r="H23" s="44"/>
      <c r="I23" s="20">
        <f t="shared" si="0"/>
        <v>0</v>
      </c>
    </row>
    <row r="24" spans="1:9">
      <c r="A24" s="2" t="s">
        <v>42</v>
      </c>
      <c r="B24" s="1" t="s">
        <v>45</v>
      </c>
      <c r="C24" s="28">
        <v>635</v>
      </c>
      <c r="D24" s="28">
        <v>891</v>
      </c>
      <c r="E24" s="28">
        <v>2269</v>
      </c>
      <c r="F24" s="28">
        <v>2269</v>
      </c>
      <c r="G24" s="28">
        <v>1543</v>
      </c>
      <c r="H24" s="28">
        <v>3391</v>
      </c>
      <c r="I24" s="20">
        <f t="shared" si="0"/>
        <v>6551</v>
      </c>
    </row>
    <row r="25" spans="1:9">
      <c r="A25" s="2" t="s">
        <v>43</v>
      </c>
      <c r="B25" s="1" t="s">
        <v>46</v>
      </c>
      <c r="C25" s="28">
        <v>0</v>
      </c>
      <c r="D25" s="28">
        <v>0</v>
      </c>
      <c r="E25" s="28">
        <v>0</v>
      </c>
      <c r="F25" s="28">
        <v>0</v>
      </c>
      <c r="G25" s="28">
        <v>953</v>
      </c>
      <c r="H25" s="28">
        <v>953</v>
      </c>
      <c r="I25" s="20">
        <f t="shared" si="0"/>
        <v>953</v>
      </c>
    </row>
    <row r="26" spans="1:9" ht="15.75" thickBot="1">
      <c r="A26" s="58" t="s">
        <v>44</v>
      </c>
      <c r="B26" s="59" t="s">
        <v>47</v>
      </c>
      <c r="C26" s="61">
        <v>0</v>
      </c>
      <c r="D26" s="61">
        <v>0</v>
      </c>
      <c r="E26" s="61">
        <v>0</v>
      </c>
      <c r="F26" s="61">
        <v>0</v>
      </c>
      <c r="G26" s="61">
        <v>12000</v>
      </c>
      <c r="H26" s="61">
        <v>12000</v>
      </c>
      <c r="I26" s="56">
        <f t="shared" si="0"/>
        <v>12000</v>
      </c>
    </row>
    <row r="27" spans="1:9" ht="15.75" thickBot="1">
      <c r="A27" s="24" t="s">
        <v>48</v>
      </c>
      <c r="B27" s="6" t="s">
        <v>49</v>
      </c>
      <c r="C27" s="21">
        <f t="shared" ref="C27:H27" si="4">SUM(C24:C26)</f>
        <v>635</v>
      </c>
      <c r="D27" s="21">
        <f t="shared" si="4"/>
        <v>891</v>
      </c>
      <c r="E27" s="21">
        <f t="shared" si="4"/>
        <v>2269</v>
      </c>
      <c r="F27" s="21">
        <f t="shared" si="4"/>
        <v>2269</v>
      </c>
      <c r="G27" s="21">
        <f t="shared" si="4"/>
        <v>14496</v>
      </c>
      <c r="H27" s="21">
        <f t="shared" si="4"/>
        <v>16344</v>
      </c>
      <c r="I27" s="22">
        <f t="shared" si="0"/>
        <v>19504</v>
      </c>
    </row>
    <row r="28" spans="1:9">
      <c r="A28" s="2"/>
      <c r="B28" s="1"/>
      <c r="C28" s="28"/>
      <c r="D28" s="28"/>
      <c r="E28" s="28"/>
      <c r="F28" s="28"/>
      <c r="G28" s="28"/>
      <c r="H28" s="28"/>
      <c r="I28" s="20">
        <f t="shared" si="0"/>
        <v>0</v>
      </c>
    </row>
    <row r="29" spans="1:9" s="23" customFormat="1">
      <c r="A29" s="2" t="s">
        <v>16</v>
      </c>
      <c r="B29" s="1" t="s">
        <v>35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0">
        <f t="shared" si="0"/>
        <v>0</v>
      </c>
    </row>
    <row r="30" spans="1:9">
      <c r="A30" s="2" t="s">
        <v>17</v>
      </c>
      <c r="B30" s="1" t="s">
        <v>36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0">
        <f t="shared" si="0"/>
        <v>0</v>
      </c>
    </row>
    <row r="31" spans="1:9">
      <c r="A31" s="2" t="s">
        <v>18</v>
      </c>
      <c r="B31" s="1" t="s">
        <v>37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0">
        <f t="shared" si="0"/>
        <v>0</v>
      </c>
    </row>
    <row r="32" spans="1:9">
      <c r="A32" s="2" t="s">
        <v>19</v>
      </c>
      <c r="B32" s="1" t="s">
        <v>38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0">
        <f t="shared" si="0"/>
        <v>0</v>
      </c>
    </row>
    <row r="33" spans="1:9">
      <c r="A33" s="2" t="s">
        <v>20</v>
      </c>
      <c r="B33" s="1" t="s">
        <v>39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20">
        <f t="shared" si="0"/>
        <v>0</v>
      </c>
    </row>
    <row r="34" spans="1:9">
      <c r="A34" s="2" t="s">
        <v>21</v>
      </c>
      <c r="B34" s="1" t="s">
        <v>40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20">
        <f t="shared" si="0"/>
        <v>0</v>
      </c>
    </row>
    <row r="35" spans="1:9" ht="15.75" thickBot="1">
      <c r="A35" s="58" t="s">
        <v>22</v>
      </c>
      <c r="B35" s="59" t="s">
        <v>41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56">
        <f t="shared" si="0"/>
        <v>0</v>
      </c>
    </row>
    <row r="36" spans="1:9" ht="15.75" thickBot="1">
      <c r="A36" s="24" t="s">
        <v>50</v>
      </c>
      <c r="B36" s="6" t="s">
        <v>51</v>
      </c>
      <c r="C36" s="21">
        <f t="shared" ref="C36:H36" si="5">SUM(C29:C35)</f>
        <v>0</v>
      </c>
      <c r="D36" s="21">
        <f t="shared" si="5"/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  <c r="I36" s="22">
        <f t="shared" si="0"/>
        <v>0</v>
      </c>
    </row>
    <row r="37" spans="1:9" ht="15.75" thickBot="1">
      <c r="A37" s="53"/>
      <c r="B37" s="57"/>
      <c r="C37" s="55"/>
      <c r="D37" s="55"/>
      <c r="E37" s="55"/>
      <c r="F37" s="55"/>
      <c r="G37" s="55"/>
      <c r="H37" s="55"/>
      <c r="I37" s="56">
        <f t="shared" si="0"/>
        <v>0</v>
      </c>
    </row>
    <row r="38" spans="1:9" ht="15.75" thickBot="1">
      <c r="A38" s="24" t="s">
        <v>52</v>
      </c>
      <c r="B38" s="25" t="s">
        <v>53</v>
      </c>
      <c r="C38" s="21">
        <f t="shared" ref="C38:H38" si="6">C36+C27</f>
        <v>635</v>
      </c>
      <c r="D38" s="21">
        <f t="shared" si="6"/>
        <v>891</v>
      </c>
      <c r="E38" s="21">
        <f t="shared" si="6"/>
        <v>2269</v>
      </c>
      <c r="F38" s="21">
        <f t="shared" si="6"/>
        <v>2269</v>
      </c>
      <c r="G38" s="21">
        <f t="shared" si="6"/>
        <v>14496</v>
      </c>
      <c r="H38" s="21">
        <f t="shared" si="6"/>
        <v>16344</v>
      </c>
      <c r="I38" s="22">
        <f t="shared" si="0"/>
        <v>19504</v>
      </c>
    </row>
    <row r="39" spans="1:9" ht="15.75" thickBot="1">
      <c r="A39" s="53"/>
      <c r="B39" s="54"/>
      <c r="C39" s="55"/>
      <c r="D39" s="55"/>
      <c r="E39" s="55"/>
      <c r="F39" s="55"/>
      <c r="G39" s="55"/>
      <c r="H39" s="55"/>
      <c r="I39" s="56">
        <f t="shared" si="0"/>
        <v>0</v>
      </c>
    </row>
    <row r="40" spans="1:9" ht="15.75" thickBot="1">
      <c r="A40" s="24" t="s">
        <v>54</v>
      </c>
      <c r="B40" s="25" t="s">
        <v>55</v>
      </c>
      <c r="C40" s="21">
        <f t="shared" ref="C40:H40" si="7">C22+C38</f>
        <v>99762</v>
      </c>
      <c r="D40" s="21">
        <f t="shared" si="7"/>
        <v>100968</v>
      </c>
      <c r="E40" s="21">
        <f t="shared" si="7"/>
        <v>99269</v>
      </c>
      <c r="F40" s="21">
        <f t="shared" si="7"/>
        <v>99703</v>
      </c>
      <c r="G40" s="21">
        <f t="shared" si="7"/>
        <v>185620</v>
      </c>
      <c r="H40" s="21">
        <f t="shared" si="7"/>
        <v>186716</v>
      </c>
      <c r="I40" s="22">
        <f t="shared" si="0"/>
        <v>387387</v>
      </c>
    </row>
  </sheetData>
  <mergeCells count="7">
    <mergeCell ref="C4:D4"/>
    <mergeCell ref="E4:F4"/>
    <mergeCell ref="A2:I2"/>
    <mergeCell ref="A4:A5"/>
    <mergeCell ref="B4:B5"/>
    <mergeCell ref="G4:H4"/>
    <mergeCell ref="I4:I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Normal="100" workbookViewId="0">
      <selection activeCell="B15" sqref="B15"/>
    </sheetView>
  </sheetViews>
  <sheetFormatPr defaultRowHeight="15"/>
  <cols>
    <col min="1" max="1" width="10.140625" customWidth="1"/>
    <col min="2" max="2" width="44.28515625" customWidth="1"/>
    <col min="3" max="4" width="14.5703125" style="11" customWidth="1"/>
    <col min="5" max="5" width="13.140625" style="11" customWidth="1"/>
    <col min="6" max="6" width="14.5703125" style="11" customWidth="1"/>
    <col min="7" max="7" width="10.5703125" customWidth="1"/>
  </cols>
  <sheetData>
    <row r="1" spans="1:7">
      <c r="F1" s="12" t="s">
        <v>9</v>
      </c>
    </row>
    <row r="2" spans="1:7" ht="15.75">
      <c r="A2" s="75" t="s">
        <v>10</v>
      </c>
      <c r="B2" s="75"/>
      <c r="C2" s="75"/>
      <c r="D2" s="75"/>
      <c r="E2" s="75"/>
      <c r="F2" s="75"/>
    </row>
    <row r="3" spans="1:7" ht="15.75" thickBot="1">
      <c r="F3" s="12" t="s">
        <v>5</v>
      </c>
    </row>
    <row r="4" spans="1:7" ht="16.5" thickBot="1">
      <c r="A4" s="65" t="s">
        <v>4</v>
      </c>
      <c r="B4" s="67" t="s">
        <v>0</v>
      </c>
      <c r="C4" s="73" t="s">
        <v>1</v>
      </c>
      <c r="D4" s="73" t="s">
        <v>2</v>
      </c>
      <c r="E4" s="69" t="s">
        <v>6</v>
      </c>
      <c r="F4" s="70"/>
      <c r="G4" s="71" t="s">
        <v>3</v>
      </c>
    </row>
    <row r="5" spans="1:7" ht="16.5" thickBot="1">
      <c r="A5" s="66"/>
      <c r="B5" s="68"/>
      <c r="C5" s="74"/>
      <c r="D5" s="74"/>
      <c r="E5" s="52" t="s">
        <v>108</v>
      </c>
      <c r="F5" s="52" t="s">
        <v>109</v>
      </c>
      <c r="G5" s="72"/>
    </row>
    <row r="6" spans="1:7">
      <c r="A6" s="37" t="s">
        <v>59</v>
      </c>
      <c r="B6" s="34" t="s">
        <v>56</v>
      </c>
      <c r="C6" s="30">
        <v>0</v>
      </c>
      <c r="D6" s="30">
        <v>0</v>
      </c>
      <c r="E6" s="30">
        <v>500</v>
      </c>
      <c r="F6" s="30">
        <v>1126</v>
      </c>
      <c r="G6" s="31">
        <v>1126</v>
      </c>
    </row>
    <row r="7" spans="1:7">
      <c r="A7" s="35" t="s">
        <v>57</v>
      </c>
      <c r="B7" s="36" t="s">
        <v>58</v>
      </c>
      <c r="C7" s="32">
        <v>0</v>
      </c>
      <c r="D7" s="32">
        <v>0</v>
      </c>
      <c r="E7" s="32">
        <v>240</v>
      </c>
      <c r="F7" s="32">
        <v>240</v>
      </c>
      <c r="G7" s="33">
        <f>SUM(C7:E7)</f>
        <v>240</v>
      </c>
    </row>
    <row r="8" spans="1:7">
      <c r="A8" s="35" t="s">
        <v>60</v>
      </c>
      <c r="B8" s="38" t="s">
        <v>61</v>
      </c>
      <c r="C8" s="32">
        <v>0</v>
      </c>
      <c r="D8" s="32">
        <v>0</v>
      </c>
      <c r="E8" s="32">
        <v>20</v>
      </c>
      <c r="F8" s="32">
        <v>20</v>
      </c>
      <c r="G8" s="33">
        <f>SUM(C8:E8)</f>
        <v>20</v>
      </c>
    </row>
    <row r="9" spans="1:7">
      <c r="A9" s="35" t="s">
        <v>62</v>
      </c>
      <c r="B9" s="38" t="s">
        <v>63</v>
      </c>
      <c r="C9" s="32">
        <v>0</v>
      </c>
      <c r="D9" s="32">
        <v>0</v>
      </c>
      <c r="E9" s="32">
        <v>350</v>
      </c>
      <c r="F9" s="32">
        <v>350</v>
      </c>
      <c r="G9" s="33">
        <f>SUM(C9:E9)</f>
        <v>350</v>
      </c>
    </row>
    <row r="10" spans="1:7">
      <c r="A10" s="35" t="s">
        <v>64</v>
      </c>
      <c r="B10" s="38" t="s">
        <v>65</v>
      </c>
      <c r="C10" s="32">
        <v>0</v>
      </c>
      <c r="D10" s="32">
        <v>0</v>
      </c>
      <c r="E10" s="32">
        <v>35</v>
      </c>
      <c r="F10" s="32">
        <v>35</v>
      </c>
      <c r="G10" s="33">
        <f>SUM(C10:E10)</f>
        <v>35</v>
      </c>
    </row>
    <row r="11" spans="1:7">
      <c r="A11" s="35" t="s">
        <v>81</v>
      </c>
      <c r="B11" s="38" t="s">
        <v>66</v>
      </c>
      <c r="C11" s="32">
        <v>0</v>
      </c>
      <c r="D11" s="32">
        <v>0</v>
      </c>
      <c r="E11" s="32">
        <v>164</v>
      </c>
      <c r="F11" s="32">
        <v>660</v>
      </c>
      <c r="G11" s="33">
        <v>660</v>
      </c>
    </row>
    <row r="12" spans="1:7">
      <c r="A12" s="35" t="s">
        <v>67</v>
      </c>
      <c r="B12" s="38" t="s">
        <v>68</v>
      </c>
      <c r="C12" s="32">
        <v>0</v>
      </c>
      <c r="D12" s="32">
        <v>0</v>
      </c>
      <c r="E12" s="32">
        <v>130</v>
      </c>
      <c r="F12" s="32">
        <v>275</v>
      </c>
      <c r="G12" s="33">
        <v>275</v>
      </c>
    </row>
    <row r="13" spans="1:7">
      <c r="A13" s="39" t="s">
        <v>69</v>
      </c>
      <c r="B13" s="40" t="s">
        <v>70</v>
      </c>
      <c r="C13" s="29">
        <v>1500</v>
      </c>
      <c r="D13" s="29">
        <v>0</v>
      </c>
      <c r="E13" s="29">
        <v>5000</v>
      </c>
      <c r="F13" s="29">
        <v>5000</v>
      </c>
      <c r="G13" s="33">
        <f t="shared" ref="G13:G18" si="0">SUM(C13:E13)</f>
        <v>6500</v>
      </c>
    </row>
    <row r="14" spans="1:7">
      <c r="A14" s="39" t="s">
        <v>71</v>
      </c>
      <c r="B14" s="41" t="s">
        <v>76</v>
      </c>
      <c r="C14" s="29">
        <v>0</v>
      </c>
      <c r="D14" s="29">
        <v>0</v>
      </c>
      <c r="E14" s="29">
        <v>150</v>
      </c>
      <c r="F14" s="29">
        <v>150</v>
      </c>
      <c r="G14" s="33">
        <f t="shared" si="0"/>
        <v>150</v>
      </c>
    </row>
    <row r="15" spans="1:7">
      <c r="A15" s="41" t="s">
        <v>72</v>
      </c>
      <c r="B15" s="41" t="s">
        <v>77</v>
      </c>
      <c r="C15" s="29">
        <v>0</v>
      </c>
      <c r="D15" s="29">
        <v>0</v>
      </c>
      <c r="E15" s="29">
        <v>843</v>
      </c>
      <c r="F15" s="29">
        <v>843</v>
      </c>
      <c r="G15" s="33">
        <f t="shared" si="0"/>
        <v>843</v>
      </c>
    </row>
    <row r="16" spans="1:7">
      <c r="A16" s="41" t="s">
        <v>73</v>
      </c>
      <c r="B16" s="41" t="s">
        <v>78</v>
      </c>
      <c r="C16" s="29">
        <v>0</v>
      </c>
      <c r="D16" s="29">
        <v>0</v>
      </c>
      <c r="E16" s="29">
        <v>360</v>
      </c>
      <c r="F16" s="29">
        <v>360</v>
      </c>
      <c r="G16" s="33">
        <f t="shared" si="0"/>
        <v>360</v>
      </c>
    </row>
    <row r="17" spans="1:7">
      <c r="A17" s="41" t="s">
        <v>74</v>
      </c>
      <c r="B17" s="41" t="s">
        <v>79</v>
      </c>
      <c r="C17" s="29">
        <v>0</v>
      </c>
      <c r="D17" s="29">
        <v>0</v>
      </c>
      <c r="E17" s="29">
        <v>200</v>
      </c>
      <c r="F17" s="29">
        <v>200</v>
      </c>
      <c r="G17" s="33">
        <f t="shared" si="0"/>
        <v>200</v>
      </c>
    </row>
    <row r="18" spans="1:7" ht="15.75" thickBot="1">
      <c r="A18" s="41" t="s">
        <v>75</v>
      </c>
      <c r="B18" s="41" t="s">
        <v>80</v>
      </c>
      <c r="C18" s="29">
        <v>0</v>
      </c>
      <c r="D18" s="29">
        <v>0</v>
      </c>
      <c r="E18" s="29">
        <v>200</v>
      </c>
      <c r="F18" s="29">
        <v>200</v>
      </c>
      <c r="G18" s="33">
        <f t="shared" si="0"/>
        <v>200</v>
      </c>
    </row>
    <row r="19" spans="1:7" ht="15.75" thickBot="1">
      <c r="A19" s="76" t="s">
        <v>7</v>
      </c>
      <c r="B19" s="77"/>
      <c r="C19" s="21">
        <f>SUM(C6:C18)</f>
        <v>1500</v>
      </c>
      <c r="D19" s="21">
        <f>SUM(D6:D18)</f>
        <v>0</v>
      </c>
      <c r="E19" s="21">
        <f>SUM(E6:E18)</f>
        <v>8192</v>
      </c>
      <c r="F19" s="21">
        <f>SUM(F6:F18)</f>
        <v>9459</v>
      </c>
      <c r="G19" s="22">
        <f>SUM(G6:G18)</f>
        <v>10959</v>
      </c>
    </row>
    <row r="23" spans="1:7">
      <c r="F23" s="12" t="s">
        <v>82</v>
      </c>
    </row>
    <row r="24" spans="1:7" ht="15.75">
      <c r="A24" s="75" t="s">
        <v>83</v>
      </c>
      <c r="B24" s="75"/>
      <c r="C24" s="75"/>
      <c r="D24" s="75"/>
      <c r="E24" s="75"/>
      <c r="F24" s="75"/>
    </row>
    <row r="25" spans="1:7" ht="15.75" thickBot="1">
      <c r="F25" s="12" t="s">
        <v>5</v>
      </c>
    </row>
    <row r="26" spans="1:7" ht="32.25" customHeight="1" thickBot="1">
      <c r="A26" s="65" t="s">
        <v>4</v>
      </c>
      <c r="B26" s="67" t="s">
        <v>0</v>
      </c>
      <c r="C26" s="73" t="s">
        <v>1</v>
      </c>
      <c r="D26" s="73" t="s">
        <v>2</v>
      </c>
      <c r="E26" s="69" t="s">
        <v>6</v>
      </c>
      <c r="F26" s="70"/>
      <c r="G26" s="71" t="s">
        <v>3</v>
      </c>
    </row>
    <row r="27" spans="1:7" ht="16.5" thickBot="1">
      <c r="A27" s="66"/>
      <c r="B27" s="68"/>
      <c r="C27" s="74"/>
      <c r="D27" s="74"/>
      <c r="E27" s="52" t="s">
        <v>108</v>
      </c>
      <c r="F27" s="52" t="s">
        <v>109</v>
      </c>
      <c r="G27" s="72"/>
    </row>
    <row r="28" spans="1:7">
      <c r="A28" s="7" t="s">
        <v>87</v>
      </c>
      <c r="B28" s="8" t="s">
        <v>89</v>
      </c>
      <c r="C28" s="13">
        <v>0</v>
      </c>
      <c r="D28" s="13">
        <v>0</v>
      </c>
      <c r="E28" s="13">
        <f>11405+750</f>
        <v>12155</v>
      </c>
      <c r="F28" s="13">
        <v>12805</v>
      </c>
      <c r="G28" s="42">
        <f>C28+D28+E28</f>
        <v>12155</v>
      </c>
    </row>
    <row r="29" spans="1:7">
      <c r="A29" s="2" t="s">
        <v>86</v>
      </c>
      <c r="B29" s="1" t="s">
        <v>91</v>
      </c>
      <c r="C29" s="28">
        <v>0</v>
      </c>
      <c r="D29" s="28">
        <v>0</v>
      </c>
      <c r="E29" s="28">
        <f>3170+96</f>
        <v>3266</v>
      </c>
      <c r="F29" s="28">
        <f>3170+96</f>
        <v>3266</v>
      </c>
      <c r="G29" s="20">
        <f>C29+D29+E29</f>
        <v>3266</v>
      </c>
    </row>
    <row r="30" spans="1:7">
      <c r="A30" s="2" t="s">
        <v>88</v>
      </c>
      <c r="B30" s="1" t="s">
        <v>90</v>
      </c>
      <c r="C30" s="28">
        <v>0</v>
      </c>
      <c r="D30" s="28">
        <v>0</v>
      </c>
      <c r="E30" s="28">
        <v>1800</v>
      </c>
      <c r="F30" s="28">
        <v>1800</v>
      </c>
      <c r="G30" s="20">
        <f>C30+D30+E30</f>
        <v>1800</v>
      </c>
    </row>
    <row r="31" spans="1:7">
      <c r="A31" s="2" t="s">
        <v>97</v>
      </c>
      <c r="B31" s="1" t="s">
        <v>98</v>
      </c>
      <c r="C31" s="28">
        <v>0</v>
      </c>
      <c r="D31" s="28">
        <v>0</v>
      </c>
      <c r="E31" s="28">
        <v>2964</v>
      </c>
      <c r="F31" s="28">
        <v>2964</v>
      </c>
      <c r="G31" s="20">
        <f>C31+D31+E31</f>
        <v>2964</v>
      </c>
    </row>
    <row r="32" spans="1:7" ht="15.75" thickBot="1">
      <c r="A32" s="9"/>
      <c r="B32" s="10"/>
      <c r="C32" s="15">
        <v>0</v>
      </c>
      <c r="D32" s="15">
        <v>0</v>
      </c>
      <c r="E32" s="15">
        <v>0</v>
      </c>
      <c r="F32" s="15">
        <v>0</v>
      </c>
      <c r="G32" s="18">
        <f>C32+D32+E32</f>
        <v>0</v>
      </c>
    </row>
    <row r="33" spans="1:7" ht="15.75" thickBot="1">
      <c r="A33" s="76" t="s">
        <v>7</v>
      </c>
      <c r="B33" s="80"/>
      <c r="C33" s="21">
        <f>SUM(C28:C32)</f>
        <v>0</v>
      </c>
      <c r="D33" s="21">
        <f>SUM(D28:D32)</f>
        <v>0</v>
      </c>
      <c r="E33" s="21">
        <f>SUM(E28:E32)</f>
        <v>20185</v>
      </c>
      <c r="F33" s="21">
        <f>SUM(F28:F32)</f>
        <v>20835</v>
      </c>
      <c r="G33" s="22">
        <f>SUM(G28:G32)</f>
        <v>20185</v>
      </c>
    </row>
    <row r="34" spans="1:7" ht="15.75" thickBot="1"/>
    <row r="35" spans="1:7" ht="15.75" thickBot="1">
      <c r="B35" s="5" t="s">
        <v>89</v>
      </c>
      <c r="C35" s="47" t="s">
        <v>99</v>
      </c>
      <c r="D35" s="47" t="s">
        <v>106</v>
      </c>
    </row>
    <row r="36" spans="1:7">
      <c r="B36" s="3" t="s">
        <v>100</v>
      </c>
      <c r="C36" s="45">
        <v>3605</v>
      </c>
      <c r="D36" s="45">
        <v>3705</v>
      </c>
    </row>
    <row r="37" spans="1:7">
      <c r="B37" s="2" t="s">
        <v>101</v>
      </c>
      <c r="C37" s="43">
        <v>2200</v>
      </c>
      <c r="D37" s="43">
        <v>2200</v>
      </c>
    </row>
    <row r="38" spans="1:7">
      <c r="B38" s="2" t="s">
        <v>104</v>
      </c>
      <c r="C38" s="43">
        <v>2800</v>
      </c>
      <c r="D38" s="43">
        <v>2800</v>
      </c>
    </row>
    <row r="39" spans="1:7">
      <c r="B39" s="2" t="s">
        <v>102</v>
      </c>
      <c r="C39" s="43">
        <v>2500</v>
      </c>
      <c r="D39" s="43">
        <v>2500</v>
      </c>
    </row>
    <row r="40" spans="1:7">
      <c r="B40" s="2" t="s">
        <v>103</v>
      </c>
      <c r="C40" s="43">
        <v>300</v>
      </c>
      <c r="D40" s="43">
        <v>300</v>
      </c>
    </row>
    <row r="41" spans="1:7">
      <c r="B41" s="2" t="s">
        <v>105</v>
      </c>
      <c r="C41" s="43">
        <v>750</v>
      </c>
      <c r="D41" s="43">
        <v>750</v>
      </c>
    </row>
    <row r="42" spans="1:7" ht="15.75" thickBot="1">
      <c r="B42" s="50" t="s">
        <v>107</v>
      </c>
      <c r="C42" s="51">
        <v>0</v>
      </c>
      <c r="D42" s="51">
        <v>550</v>
      </c>
    </row>
    <row r="43" spans="1:7" ht="15.75" thickBot="1">
      <c r="B43" s="5" t="s">
        <v>3</v>
      </c>
      <c r="C43" s="22">
        <f>SUM(C36:C41)</f>
        <v>12155</v>
      </c>
      <c r="D43" s="22">
        <f>SUM(D36:D42)</f>
        <v>12805</v>
      </c>
    </row>
    <row r="44" spans="1:7">
      <c r="B44" s="48"/>
      <c r="C44" s="49"/>
    </row>
    <row r="46" spans="1:7">
      <c r="F46" s="12" t="s">
        <v>84</v>
      </c>
    </row>
    <row r="47" spans="1:7" ht="15.75">
      <c r="A47" s="75" t="s">
        <v>85</v>
      </c>
      <c r="B47" s="75"/>
      <c r="C47" s="75"/>
      <c r="D47" s="75"/>
      <c r="E47" s="75"/>
      <c r="F47" s="75"/>
    </row>
    <row r="48" spans="1:7" ht="15.75" thickBot="1">
      <c r="F48" s="12" t="s">
        <v>5</v>
      </c>
    </row>
    <row r="49" spans="1:7" ht="16.5" thickBot="1">
      <c r="A49" s="65" t="s">
        <v>4</v>
      </c>
      <c r="B49" s="67" t="s">
        <v>0</v>
      </c>
      <c r="C49" s="73" t="s">
        <v>1</v>
      </c>
      <c r="D49" s="73" t="s">
        <v>2</v>
      </c>
      <c r="E49" s="69" t="s">
        <v>6</v>
      </c>
      <c r="F49" s="70"/>
      <c r="G49" s="71" t="s">
        <v>3</v>
      </c>
    </row>
    <row r="50" spans="1:7" ht="16.5" thickBot="1">
      <c r="A50" s="66"/>
      <c r="B50" s="68"/>
      <c r="C50" s="74"/>
      <c r="D50" s="74"/>
      <c r="E50" s="52" t="s">
        <v>108</v>
      </c>
      <c r="F50" s="52" t="s">
        <v>109</v>
      </c>
      <c r="G50" s="72"/>
    </row>
    <row r="51" spans="1:7">
      <c r="A51" s="7" t="s">
        <v>92</v>
      </c>
      <c r="B51" s="8" t="s">
        <v>96</v>
      </c>
      <c r="C51" s="13">
        <v>0</v>
      </c>
      <c r="D51" s="13">
        <v>0</v>
      </c>
      <c r="E51" s="13">
        <v>3000</v>
      </c>
      <c r="F51" s="13">
        <v>3000</v>
      </c>
      <c r="G51" s="14">
        <v>3000</v>
      </c>
    </row>
    <row r="52" spans="1:7">
      <c r="A52" s="3" t="s">
        <v>92</v>
      </c>
      <c r="B52" s="4" t="s">
        <v>94</v>
      </c>
      <c r="C52" s="26">
        <v>0</v>
      </c>
      <c r="D52" s="26">
        <v>0</v>
      </c>
      <c r="E52" s="26">
        <f>1743+4123</f>
        <v>5866</v>
      </c>
      <c r="F52" s="26">
        <v>2232</v>
      </c>
      <c r="G52" s="27">
        <v>2232</v>
      </c>
    </row>
    <row r="53" spans="1:7" ht="15.75" thickBot="1">
      <c r="A53" s="9" t="s">
        <v>93</v>
      </c>
      <c r="B53" s="10" t="s">
        <v>95</v>
      </c>
      <c r="C53" s="15">
        <v>0</v>
      </c>
      <c r="D53" s="15">
        <v>0</v>
      </c>
      <c r="E53" s="15">
        <v>12000</v>
      </c>
      <c r="F53" s="15">
        <v>12000</v>
      </c>
      <c r="G53" s="16">
        <v>12000</v>
      </c>
    </row>
    <row r="54" spans="1:7" ht="15.75" thickBot="1">
      <c r="A54" s="78" t="s">
        <v>7</v>
      </c>
      <c r="B54" s="79"/>
      <c r="C54" s="17">
        <v>0</v>
      </c>
      <c r="D54" s="17">
        <v>0</v>
      </c>
      <c r="E54" s="17">
        <f>E51+E53+E52</f>
        <v>20866</v>
      </c>
      <c r="F54" s="17">
        <f>F51+F53+F52</f>
        <v>17232</v>
      </c>
      <c r="G54" s="18">
        <f>G51+G53+G52</f>
        <v>17232</v>
      </c>
    </row>
  </sheetData>
  <mergeCells count="24">
    <mergeCell ref="B49:B50"/>
    <mergeCell ref="B26:B27"/>
    <mergeCell ref="A2:F2"/>
    <mergeCell ref="A19:B19"/>
    <mergeCell ref="A54:B54"/>
    <mergeCell ref="A24:F24"/>
    <mergeCell ref="A33:B33"/>
    <mergeCell ref="A47:F47"/>
    <mergeCell ref="E26:F26"/>
    <mergeCell ref="A26:A27"/>
    <mergeCell ref="A49:A50"/>
    <mergeCell ref="C49:C50"/>
    <mergeCell ref="D49:D50"/>
    <mergeCell ref="E49:F49"/>
    <mergeCell ref="G49:G50"/>
    <mergeCell ref="G26:G27"/>
    <mergeCell ref="D26:D27"/>
    <mergeCell ref="C26:C27"/>
    <mergeCell ref="E4:F4"/>
    <mergeCell ref="G4:G5"/>
    <mergeCell ref="A4:A5"/>
    <mergeCell ref="B4:B5"/>
    <mergeCell ref="C4:C5"/>
    <mergeCell ref="D4:D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7.sz.m.-műk.-felh.kiad.</vt:lpstr>
      <vt:lpstr>7.1-7.6-7.7. sz.mellékletek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2014-02-18T16:21:07Z</cp:lastPrinted>
  <dcterms:created xsi:type="dcterms:W3CDTF">2014-02-09T08:54:17Z</dcterms:created>
  <dcterms:modified xsi:type="dcterms:W3CDTF">2014-07-25T12:50:40Z</dcterms:modified>
</cp:coreProperties>
</file>