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80" yWindow="-255" windowWidth="11355" windowHeight="13470"/>
  </bookViews>
  <sheets>
    <sheet name="8.sz.m.-műk.-felh.kiad.fel." sheetId="1" r:id="rId1"/>
    <sheet name="8.1.sz.m.-műk.-felh.kiad.köt." sheetId="4" r:id="rId2"/>
    <sheet name="8.1.1.sz.m.-műk.-felh.k.köt Önk" sheetId="5" r:id="rId3"/>
    <sheet name="8.1.2.sz.m.-műk.-felh.k.köt PH" sheetId="6" r:id="rId4"/>
    <sheet name="8.1.3.sz.m.-műk.-felh.k.köt Ovi" sheetId="7" r:id="rId5"/>
    <sheet name="8.1.4.sz.m.-műk.-felh.k.köt MH" sheetId="8" r:id="rId6"/>
    <sheet name="8.2.sz.m.-műk.-felh.kiad.önk.v." sheetId="9" r:id="rId7"/>
    <sheet name="8.2.1.sz.m.-műk.-felh.k.önkv.Ön" sheetId="11" r:id="rId8"/>
    <sheet name="Munka3" sheetId="3" r:id="rId9"/>
  </sheets>
  <calcPr calcId="114210"/>
</workbook>
</file>

<file path=xl/calcChain.xml><?xml version="1.0" encoding="utf-8"?>
<calcChain xmlns="http://schemas.openxmlformats.org/spreadsheetml/2006/main">
  <c r="W11" i="11"/>
  <c r="S21"/>
  <c r="S12"/>
  <c r="S23"/>
  <c r="S37"/>
  <c r="S28"/>
  <c r="S39"/>
  <c r="S41"/>
  <c r="H10" i="1"/>
  <c r="F20"/>
  <c r="F11"/>
  <c r="F22"/>
  <c r="F36"/>
  <c r="F27"/>
  <c r="F38"/>
  <c r="F40"/>
  <c r="H41" i="9"/>
  <c r="H23"/>
  <c r="H12"/>
  <c r="H11"/>
  <c r="D21"/>
  <c r="D12"/>
  <c r="D23"/>
  <c r="D37"/>
  <c r="D28"/>
  <c r="D39"/>
  <c r="D41"/>
  <c r="E21" i="8"/>
  <c r="E12"/>
  <c r="E23"/>
  <c r="E37"/>
  <c r="E28"/>
  <c r="E39"/>
  <c r="E41"/>
  <c r="H28"/>
  <c r="H25"/>
  <c r="H41"/>
  <c r="H23"/>
  <c r="H12"/>
  <c r="H11"/>
  <c r="H10"/>
  <c r="H9"/>
  <c r="H8"/>
  <c r="H7"/>
  <c r="H7" i="7"/>
  <c r="H8"/>
  <c r="H9"/>
  <c r="H10"/>
  <c r="H11"/>
  <c r="D12"/>
  <c r="F12"/>
  <c r="H12"/>
  <c r="H13"/>
  <c r="H14"/>
  <c r="H15"/>
  <c r="H16"/>
  <c r="H17"/>
  <c r="H18"/>
  <c r="H19"/>
  <c r="H20"/>
  <c r="H21"/>
  <c r="H22"/>
  <c r="D23"/>
  <c r="F23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D41"/>
  <c r="F41"/>
  <c r="H41"/>
  <c r="F21"/>
  <c r="F37"/>
  <c r="F28"/>
  <c r="F39"/>
  <c r="D21"/>
  <c r="D37"/>
  <c r="D28"/>
  <c r="D39"/>
  <c r="H8" i="6"/>
  <c r="H9"/>
  <c r="H10"/>
  <c r="H11"/>
  <c r="D12"/>
  <c r="F12"/>
  <c r="H12"/>
  <c r="H13"/>
  <c r="H14"/>
  <c r="H15"/>
  <c r="H16"/>
  <c r="H17"/>
  <c r="H18"/>
  <c r="H19"/>
  <c r="H20"/>
  <c r="H21"/>
  <c r="H22"/>
  <c r="D23"/>
  <c r="F23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D41"/>
  <c r="F41"/>
  <c r="H41"/>
  <c r="H7"/>
  <c r="F21"/>
  <c r="F37"/>
  <c r="F28"/>
  <c r="F39"/>
  <c r="D21"/>
  <c r="D37"/>
  <c r="D28"/>
  <c r="D39"/>
  <c r="AA41" i="5"/>
  <c r="AA12"/>
  <c r="AA11"/>
  <c r="G21"/>
  <c r="G12"/>
  <c r="G23"/>
  <c r="G37"/>
  <c r="G28"/>
  <c r="G39"/>
  <c r="G41"/>
  <c r="AA8"/>
  <c r="AA9"/>
  <c r="AA10"/>
  <c r="R12"/>
  <c r="K12"/>
  <c r="AA13"/>
  <c r="AA14"/>
  <c r="AA15"/>
  <c r="AA16"/>
  <c r="AA17"/>
  <c r="AA18"/>
  <c r="AA19"/>
  <c r="AA20"/>
  <c r="AA21"/>
  <c r="AA22"/>
  <c r="R23"/>
  <c r="K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R41"/>
  <c r="K41"/>
  <c r="AA7"/>
  <c r="R21"/>
  <c r="R37"/>
  <c r="R28"/>
  <c r="R39"/>
  <c r="T21"/>
  <c r="T12"/>
  <c r="T23"/>
  <c r="T37"/>
  <c r="T28"/>
  <c r="T39"/>
  <c r="T41"/>
  <c r="K21"/>
  <c r="K37"/>
  <c r="K28"/>
  <c r="K39"/>
  <c r="K8" i="4"/>
  <c r="K9"/>
  <c r="K10"/>
  <c r="K11"/>
  <c r="F12"/>
  <c r="H12"/>
  <c r="J12"/>
  <c r="D12"/>
  <c r="K12"/>
  <c r="K13"/>
  <c r="K14"/>
  <c r="K15"/>
  <c r="K16"/>
  <c r="K17"/>
  <c r="K18"/>
  <c r="K19"/>
  <c r="K20"/>
  <c r="K21"/>
  <c r="K22"/>
  <c r="F23"/>
  <c r="H23"/>
  <c r="J23"/>
  <c r="D23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F41"/>
  <c r="H41"/>
  <c r="J41"/>
  <c r="D41"/>
  <c r="K41"/>
  <c r="K7"/>
  <c r="H21"/>
  <c r="H37"/>
  <c r="H28"/>
  <c r="H39"/>
  <c r="F21"/>
  <c r="F37"/>
  <c r="F28"/>
  <c r="F39"/>
  <c r="D21"/>
  <c r="D37"/>
  <c r="D28"/>
  <c r="D39"/>
  <c r="J21"/>
  <c r="J37"/>
  <c r="J28"/>
  <c r="J39"/>
  <c r="H7" i="1"/>
  <c r="H8"/>
  <c r="H9"/>
  <c r="D11"/>
  <c r="E11"/>
  <c r="H11"/>
  <c r="H12"/>
  <c r="H13"/>
  <c r="H14"/>
  <c r="H15"/>
  <c r="H16"/>
  <c r="H17"/>
  <c r="H18"/>
  <c r="H19"/>
  <c r="H20"/>
  <c r="H21"/>
  <c r="D22"/>
  <c r="E22"/>
  <c r="H22"/>
  <c r="H23"/>
  <c r="H24"/>
  <c r="H25"/>
  <c r="H26"/>
  <c r="D27"/>
  <c r="H27"/>
  <c r="H28"/>
  <c r="H29"/>
  <c r="H30"/>
  <c r="H31"/>
  <c r="H32"/>
  <c r="H33"/>
  <c r="H34"/>
  <c r="H35"/>
  <c r="H36"/>
  <c r="H37"/>
  <c r="D38"/>
  <c r="H38"/>
  <c r="H39"/>
  <c r="D40"/>
  <c r="E40"/>
  <c r="H40"/>
  <c r="H6"/>
  <c r="D20"/>
  <c r="D36"/>
  <c r="F11" i="5"/>
  <c r="C11" i="4"/>
  <c r="C10" i="1"/>
  <c r="C8"/>
  <c r="C12" i="4"/>
  <c r="G21" i="8"/>
  <c r="G23"/>
  <c r="G28"/>
  <c r="G37"/>
  <c r="G39"/>
  <c r="H14"/>
  <c r="H21"/>
  <c r="H15"/>
  <c r="H16"/>
  <c r="H17"/>
  <c r="H18"/>
  <c r="H19"/>
  <c r="H20"/>
  <c r="H26"/>
  <c r="H27"/>
  <c r="H30"/>
  <c r="H37"/>
  <c r="H31"/>
  <c r="H32"/>
  <c r="H33"/>
  <c r="H34"/>
  <c r="H35"/>
  <c r="H36"/>
  <c r="G12"/>
  <c r="H39"/>
  <c r="G41"/>
  <c r="F12" i="11"/>
  <c r="G12"/>
  <c r="H12"/>
  <c r="I12"/>
  <c r="J12"/>
  <c r="K12"/>
  <c r="L12"/>
  <c r="M12"/>
  <c r="N12"/>
  <c r="O12"/>
  <c r="P12"/>
  <c r="Q12"/>
  <c r="R12"/>
  <c r="T12"/>
  <c r="U12"/>
  <c r="V12"/>
  <c r="F21"/>
  <c r="G21"/>
  <c r="H21"/>
  <c r="I21"/>
  <c r="J21"/>
  <c r="K21"/>
  <c r="L21"/>
  <c r="M21"/>
  <c r="N21"/>
  <c r="O21"/>
  <c r="P21"/>
  <c r="Q21"/>
  <c r="R21"/>
  <c r="T21"/>
  <c r="U21"/>
  <c r="V21"/>
  <c r="F23"/>
  <c r="H23"/>
  <c r="I23"/>
  <c r="J23"/>
  <c r="K23"/>
  <c r="L23"/>
  <c r="M23"/>
  <c r="N23"/>
  <c r="O23"/>
  <c r="P23"/>
  <c r="Q23"/>
  <c r="T23"/>
  <c r="U23"/>
  <c r="V23"/>
  <c r="F28"/>
  <c r="G28"/>
  <c r="H28"/>
  <c r="I28"/>
  <c r="J28"/>
  <c r="K28"/>
  <c r="L28"/>
  <c r="M28"/>
  <c r="N28"/>
  <c r="O28"/>
  <c r="P28"/>
  <c r="Q28"/>
  <c r="R28"/>
  <c r="T28"/>
  <c r="U28"/>
  <c r="V28"/>
  <c r="F37"/>
  <c r="G37"/>
  <c r="H37"/>
  <c r="I37"/>
  <c r="J37"/>
  <c r="K37"/>
  <c r="L37"/>
  <c r="M37"/>
  <c r="N37"/>
  <c r="O37"/>
  <c r="P37"/>
  <c r="Q37"/>
  <c r="R37"/>
  <c r="T37"/>
  <c r="U37"/>
  <c r="V37"/>
  <c r="F39"/>
  <c r="G39"/>
  <c r="H39"/>
  <c r="I39"/>
  <c r="J39"/>
  <c r="K39"/>
  <c r="L39"/>
  <c r="M39"/>
  <c r="N39"/>
  <c r="O39"/>
  <c r="P39"/>
  <c r="Q39"/>
  <c r="R39"/>
  <c r="T39"/>
  <c r="U39"/>
  <c r="V39"/>
  <c r="F41"/>
  <c r="H41"/>
  <c r="I41"/>
  <c r="J41"/>
  <c r="K41"/>
  <c r="L41"/>
  <c r="M41"/>
  <c r="N41"/>
  <c r="O41"/>
  <c r="P41"/>
  <c r="Q41"/>
  <c r="T41"/>
  <c r="U41"/>
  <c r="V41"/>
  <c r="W8"/>
  <c r="W9"/>
  <c r="W10"/>
  <c r="W7"/>
  <c r="W12"/>
  <c r="W13"/>
  <c r="W14"/>
  <c r="W15"/>
  <c r="W16"/>
  <c r="W17"/>
  <c r="W18"/>
  <c r="W19"/>
  <c r="W20"/>
  <c r="W21"/>
  <c r="W22"/>
  <c r="W24"/>
  <c r="W25"/>
  <c r="W26"/>
  <c r="W27"/>
  <c r="W28"/>
  <c r="W29"/>
  <c r="W30"/>
  <c r="W31"/>
  <c r="W32"/>
  <c r="W33"/>
  <c r="W34"/>
  <c r="W35"/>
  <c r="W36"/>
  <c r="W37"/>
  <c r="W38"/>
  <c r="W40"/>
  <c r="F37" i="5"/>
  <c r="H37"/>
  <c r="J37"/>
  <c r="L37"/>
  <c r="M37"/>
  <c r="N37"/>
  <c r="O37"/>
  <c r="P37"/>
  <c r="Q37"/>
  <c r="S37"/>
  <c r="U37"/>
  <c r="V37"/>
  <c r="W37"/>
  <c r="X37"/>
  <c r="Y37"/>
  <c r="Z37"/>
  <c r="F28"/>
  <c r="H28"/>
  <c r="J28"/>
  <c r="L28"/>
  <c r="M28"/>
  <c r="N28"/>
  <c r="O28"/>
  <c r="P28"/>
  <c r="Q28"/>
  <c r="S28"/>
  <c r="U28"/>
  <c r="V28"/>
  <c r="W28"/>
  <c r="X28"/>
  <c r="Y28"/>
  <c r="Z28"/>
  <c r="F21"/>
  <c r="H21"/>
  <c r="J21"/>
  <c r="L21"/>
  <c r="M21"/>
  <c r="N21"/>
  <c r="O21"/>
  <c r="P21"/>
  <c r="Q21"/>
  <c r="S21"/>
  <c r="U21"/>
  <c r="V21"/>
  <c r="W21"/>
  <c r="X21"/>
  <c r="Y21"/>
  <c r="Z21"/>
  <c r="F12"/>
  <c r="H12"/>
  <c r="J12"/>
  <c r="L12"/>
  <c r="M12"/>
  <c r="N12"/>
  <c r="O12"/>
  <c r="P12"/>
  <c r="Q12"/>
  <c r="S12"/>
  <c r="U12"/>
  <c r="V12"/>
  <c r="W12"/>
  <c r="X12"/>
  <c r="Y12"/>
  <c r="Z12"/>
  <c r="E12"/>
  <c r="C12"/>
  <c r="G41" i="9"/>
  <c r="G39"/>
  <c r="G37"/>
  <c r="G28"/>
  <c r="G23"/>
  <c r="G12"/>
  <c r="H9"/>
  <c r="I39" i="4"/>
  <c r="I37"/>
  <c r="I28"/>
  <c r="I21"/>
  <c r="I12"/>
  <c r="M23" i="5"/>
  <c r="J23"/>
  <c r="F23"/>
  <c r="W39" i="11"/>
  <c r="R23"/>
  <c r="R41"/>
  <c r="W23"/>
  <c r="G23"/>
  <c r="G41"/>
  <c r="W41"/>
  <c r="L23" i="5"/>
  <c r="U23"/>
  <c r="H23"/>
  <c r="Z23"/>
  <c r="Y23"/>
  <c r="X23"/>
  <c r="W23"/>
  <c r="V23"/>
  <c r="S23"/>
  <c r="Q23"/>
  <c r="P23"/>
  <c r="O23"/>
  <c r="N23"/>
  <c r="Y39"/>
  <c r="Y41"/>
  <c r="W39"/>
  <c r="W41"/>
  <c r="U39"/>
  <c r="Q39"/>
  <c r="Q41"/>
  <c r="O39"/>
  <c r="M39"/>
  <c r="M41"/>
  <c r="J39"/>
  <c r="Z39"/>
  <c r="Z41"/>
  <c r="X39"/>
  <c r="V39"/>
  <c r="V41"/>
  <c r="S39"/>
  <c r="S41"/>
  <c r="P39"/>
  <c r="N39"/>
  <c r="N41"/>
  <c r="L39"/>
  <c r="L41"/>
  <c r="F39"/>
  <c r="F41"/>
  <c r="H39"/>
  <c r="H41"/>
  <c r="I23" i="4"/>
  <c r="J41" i="5"/>
  <c r="U41"/>
  <c r="X41"/>
  <c r="P41"/>
  <c r="O41"/>
  <c r="I41" i="4"/>
  <c r="E37" i="11"/>
  <c r="D37"/>
  <c r="C37"/>
  <c r="E28"/>
  <c r="D28"/>
  <c r="C28"/>
  <c r="E21"/>
  <c r="D21"/>
  <c r="C21"/>
  <c r="E12"/>
  <c r="D12"/>
  <c r="C12"/>
  <c r="F37" i="9"/>
  <c r="F39"/>
  <c r="E37"/>
  <c r="E39"/>
  <c r="C37"/>
  <c r="C39"/>
  <c r="H39"/>
  <c r="H36"/>
  <c r="H35"/>
  <c r="H34"/>
  <c r="H33"/>
  <c r="H32"/>
  <c r="H31"/>
  <c r="H30"/>
  <c r="F28"/>
  <c r="E28"/>
  <c r="C28"/>
  <c r="H28"/>
  <c r="H27"/>
  <c r="H26"/>
  <c r="H25"/>
  <c r="F21"/>
  <c r="E21"/>
  <c r="C21"/>
  <c r="H20"/>
  <c r="H19"/>
  <c r="H18"/>
  <c r="H17"/>
  <c r="H16"/>
  <c r="H15"/>
  <c r="H14"/>
  <c r="F12"/>
  <c r="E12"/>
  <c r="C12"/>
  <c r="H10"/>
  <c r="H8"/>
  <c r="H7"/>
  <c r="F37" i="8"/>
  <c r="D37"/>
  <c r="C37"/>
  <c r="F28"/>
  <c r="D28"/>
  <c r="C28"/>
  <c r="F21"/>
  <c r="D21"/>
  <c r="C21"/>
  <c r="F12"/>
  <c r="D12"/>
  <c r="C12"/>
  <c r="G37" i="7"/>
  <c r="E37"/>
  <c r="C37"/>
  <c r="G28"/>
  <c r="E28"/>
  <c r="C28"/>
  <c r="G21"/>
  <c r="E21"/>
  <c r="C21"/>
  <c r="G12"/>
  <c r="E12"/>
  <c r="C12"/>
  <c r="G37" i="6"/>
  <c r="E37"/>
  <c r="C37"/>
  <c r="G28"/>
  <c r="E28"/>
  <c r="C28"/>
  <c r="G21"/>
  <c r="E21"/>
  <c r="C21"/>
  <c r="G12"/>
  <c r="E12"/>
  <c r="C12"/>
  <c r="E37" i="5"/>
  <c r="D37"/>
  <c r="C37"/>
  <c r="E28"/>
  <c r="D28"/>
  <c r="C28"/>
  <c r="E21"/>
  <c r="D21"/>
  <c r="C21"/>
  <c r="C23"/>
  <c r="D12"/>
  <c r="G37" i="4"/>
  <c r="E37"/>
  <c r="C37"/>
  <c r="G28"/>
  <c r="E28"/>
  <c r="C28"/>
  <c r="G21"/>
  <c r="E21"/>
  <c r="C21"/>
  <c r="G12"/>
  <c r="E12"/>
  <c r="D39" i="8"/>
  <c r="C39"/>
  <c r="F39"/>
  <c r="F23"/>
  <c r="D23"/>
  <c r="D41"/>
  <c r="C23"/>
  <c r="E23" i="7"/>
  <c r="E41"/>
  <c r="C23"/>
  <c r="C39"/>
  <c r="G39"/>
  <c r="E39"/>
  <c r="G23"/>
  <c r="G41"/>
  <c r="D39" i="11"/>
  <c r="C39"/>
  <c r="E39"/>
  <c r="D23"/>
  <c r="D41"/>
  <c r="E23"/>
  <c r="E41"/>
  <c r="C23"/>
  <c r="C41"/>
  <c r="E39" i="5"/>
  <c r="D39"/>
  <c r="C39"/>
  <c r="E23"/>
  <c r="D23"/>
  <c r="D41"/>
  <c r="F23" i="9"/>
  <c r="F41"/>
  <c r="E23"/>
  <c r="E41"/>
  <c r="C23"/>
  <c r="E39" i="4"/>
  <c r="C39"/>
  <c r="G39"/>
  <c r="G23"/>
  <c r="E23"/>
  <c r="E41"/>
  <c r="C23"/>
  <c r="C41" i="9"/>
  <c r="H21"/>
  <c r="H37"/>
  <c r="C41" i="8"/>
  <c r="C41" i="7"/>
  <c r="C23" i="6"/>
  <c r="G23"/>
  <c r="C39"/>
  <c r="G39"/>
  <c r="E23"/>
  <c r="E39"/>
  <c r="C41" i="5"/>
  <c r="C41" i="4"/>
  <c r="F41" i="8"/>
  <c r="C41" i="6"/>
  <c r="E41" i="5"/>
  <c r="G41" i="4"/>
  <c r="E41" i="6"/>
  <c r="G41"/>
  <c r="G27" i="1"/>
  <c r="E27"/>
  <c r="C27"/>
  <c r="C36"/>
  <c r="G36"/>
  <c r="E36"/>
  <c r="E20"/>
  <c r="G20"/>
  <c r="C20"/>
  <c r="C11"/>
  <c r="C22"/>
  <c r="C38"/>
  <c r="E38"/>
  <c r="G11"/>
  <c r="G22"/>
  <c r="G38"/>
  <c r="G40"/>
  <c r="C40"/>
</calcChain>
</file>

<file path=xl/sharedStrings.xml><?xml version="1.0" encoding="utf-8"?>
<sst xmlns="http://schemas.openxmlformats.org/spreadsheetml/2006/main" count="614" uniqueCount="124">
  <si>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</si>
  <si>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</si>
  <si>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</si>
  <si>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</si>
  <si>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</si>
  <si>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</si>
  <si>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</si>
  <si>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</si>
  <si>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</si>
  <si>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</si>
  <si>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</si>
  <si>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</si>
  <si>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</si>
  <si>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</si>
  <si>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</si>
  <si>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</si>
  <si>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</si>
  <si>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</si>
  <si>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</si>
  <si>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</si>
  <si>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</si>
  <si>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</si>
  <si>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</si>
  <si>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</si>
  <si>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</si>
  <si>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</si>
  <si>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</si>
  <si>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</si>
  <si>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</si>
  <si>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</si>
  <si>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</si>
  <si>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</si>
  <si>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</si>
  <si>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</si>
  <si>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</si>
  <si>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</si>
  <si>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</si>
  <si>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</si>
  <si>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</si>
  <si>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</si>
  <si>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</si>
  <si>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</si>
  <si>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</si>
  <si>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</si>
  <si>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</si>
  <si>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</si>
  <si>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</si>
  <si>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</si>
  <si>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Civil szervezetek támogatása</t>
  </si>
  <si>
    <t>Pilisborosjenő Község Önkormányzatának 2014. évi működési és felhalmozási kiadásainak előirányzatai feladatonként</t>
  </si>
  <si>
    <t>Kötelező feladatok</t>
  </si>
  <si>
    <t>Önként váll.felad.</t>
  </si>
  <si>
    <t>Állami feladatok</t>
  </si>
  <si>
    <t>8. sz.melléklet</t>
  </si>
  <si>
    <t>Önkormány- zat</t>
  </si>
  <si>
    <t>Polg.    Hivatal</t>
  </si>
  <si>
    <t>Óvoda</t>
  </si>
  <si>
    <t>Műv.Ház</t>
  </si>
  <si>
    <t>8. 1.sz.melléklet</t>
  </si>
  <si>
    <t>Pilisborosjenő Község Önkormányzatának 2014. évi működési és felhalmozási kiadásainak előirányzatai intézményenként</t>
  </si>
  <si>
    <t>Kötelező feladat</t>
  </si>
  <si>
    <t>Pilisborosjenő Község Önkormányzatának 2014. évi működési és felhalmozási kiadásainak előirányzatai (Önkormányzat)</t>
  </si>
  <si>
    <t>Választá- sok</t>
  </si>
  <si>
    <t>Orvosi ügyelet</t>
  </si>
  <si>
    <t>Foglalko-zás eü.</t>
  </si>
  <si>
    <t>Önkormányza- 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</si>
  <si>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</si>
  <si>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</si>
  <si>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</si>
  <si>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</si>
  <si>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</si>
  <si>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</si>
  <si>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</si>
  <si>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</si>
  <si>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</si>
  <si>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</si>
  <si>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</si>
  <si>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</si>
  <si>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</si>
  <si>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</si>
  <si>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8. 1.2.sz.melléklet</t>
  </si>
  <si>
    <t>8. 1.1.sz.melléklet</t>
  </si>
  <si>
    <t>Adó,- vám,- és jövedéki igazgatás</t>
  </si>
  <si>
    <t>Közterület rendjének fenntartása</t>
  </si>
  <si>
    <t>Működési költségvetési kiadások össz. (K1+...+K5)</t>
  </si>
  <si>
    <t>Működési finanszírozási k.össz.(K911+…+K917)</t>
  </si>
  <si>
    <t>Felhalmozási finanszírozási k.össz.(K911+…+K917)</t>
  </si>
  <si>
    <t>Felhalmozási költségvetési k. össz.(K6+K7+K8)</t>
  </si>
  <si>
    <t>8. 1.3.sz.melléklet</t>
  </si>
  <si>
    <t>Pilisborosjenői Polgármesteri Hivatal 2014. évi működési-felhalmozási kidások előirányzatai</t>
  </si>
  <si>
    <t>Pilisborosjenői Mesevölgy Óvoda 2014. évi működési-felhalmozási kiadások előirányzatai</t>
  </si>
  <si>
    <t>Nemzetiségi óvodai nevfelés, ellátás szakmai feladatai</t>
  </si>
  <si>
    <t>Óvodai intézményi étkezés</t>
  </si>
  <si>
    <t>Felnőtt intézményi étkezés</t>
  </si>
  <si>
    <t>Reichel József Művelődési Ház és Könyvtár 2014. évi működési-felhalmozási kiadások előirányzatai</t>
  </si>
  <si>
    <t>8. 1.4.sz.melléklet</t>
  </si>
  <si>
    <t>Önként vállalt feladat</t>
  </si>
  <si>
    <t>8. 2.sz.melléklet</t>
  </si>
  <si>
    <t>8. 2.1.sz.melléklet</t>
  </si>
  <si>
    <t>Működési finanszírozási kiad.össz.(K911+…+K917)</t>
  </si>
  <si>
    <t>Felhalmozási költségvetési kiad.össz.(K6+K7+K8)</t>
  </si>
  <si>
    <t>Működési költségvetési kiadások össz.(K1+...+K5)</t>
  </si>
  <si>
    <t>Eü. ellátások</t>
  </si>
  <si>
    <t>Állat eü.</t>
  </si>
  <si>
    <t>Szennyvíz elvez.és kez.</t>
  </si>
  <si>
    <t>Közvilá- gítás</t>
  </si>
  <si>
    <t>Lakó és nem lakóingat. bérbeadás</t>
  </si>
  <si>
    <t>Szociális ellát.</t>
  </si>
  <si>
    <t>Hulladék- gazd.</t>
  </si>
  <si>
    <t>Közfoglal- koztatás</t>
  </si>
  <si>
    <t>Iskolai intézm. étkezt.</t>
  </si>
  <si>
    <t>Város és Község.</t>
  </si>
  <si>
    <t>Járó- beteg ellátás</t>
  </si>
  <si>
    <t>Civil szerve-zetek tám.</t>
  </si>
  <si>
    <t>Önkormány- zatok és hivatalok jogalkotó és igazgazási tev.</t>
  </si>
  <si>
    <t>Közművelő -dés</t>
  </si>
  <si>
    <t>Rendezvé -nyek</t>
  </si>
  <si>
    <t>Ingatlan bérbeadás</t>
  </si>
  <si>
    <t>Könyvtári szolgáltatás</t>
  </si>
  <si>
    <t>Eredeti ei.</t>
  </si>
  <si>
    <t>Mód.ei.</t>
  </si>
  <si>
    <t>Er.ei.</t>
  </si>
  <si>
    <t>Mód ei.</t>
  </si>
  <si>
    <t>Erdeti ei.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</si>
</sst>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right"/>
    </xf>
    <xf numFmtId="0" fontId="0" fillId="0" borderId="11" xfId="0" applyBorder="1"/>
    <xf numFmtId="0" fontId="0" fillId="0" borderId="12" xfId="0" applyBorder="1"/>
    <xf numFmtId="0" fontId="1" fillId="0" borderId="0" xfId="0" applyFo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8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0" fillId="0" borderId="7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7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3" fontId="0" fillId="0" borderId="19" xfId="0" applyNumberFormat="1" applyBorder="1"/>
    <xf numFmtId="3" fontId="0" fillId="0" borderId="20" xfId="0" applyNumberFormat="1" applyBorder="1"/>
    <xf numFmtId="3" fontId="1" fillId="0" borderId="21" xfId="0" applyNumberFormat="1" applyFont="1" applyBorder="1"/>
    <xf numFmtId="3" fontId="0" fillId="0" borderId="22" xfId="0" applyNumberFormat="1" applyBorder="1"/>
    <xf numFmtId="3" fontId="0" fillId="0" borderId="20" xfId="0" applyNumberFormat="1" applyFont="1" applyBorder="1"/>
    <xf numFmtId="3" fontId="0" fillId="0" borderId="23" xfId="0" applyNumberFormat="1" applyFont="1" applyBorder="1"/>
    <xf numFmtId="3" fontId="0" fillId="0" borderId="24" xfId="0" applyNumberFormat="1" applyBorder="1"/>
    <xf numFmtId="3" fontId="1" fillId="0" borderId="4" xfId="0" applyNumberFormat="1" applyFont="1" applyBorder="1"/>
    <xf numFmtId="3" fontId="1" fillId="0" borderId="10" xfId="0" applyNumberFormat="1" applyFont="1" applyBorder="1"/>
    <xf numFmtId="0" fontId="1" fillId="0" borderId="0" xfId="0" applyFont="1" applyAlignment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5" fillId="0" borderId="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8" xfId="0" applyNumberFormat="1" applyFont="1" applyFill="1" applyBorder="1"/>
    <xf numFmtId="0" fontId="0" fillId="0" borderId="10" xfId="0" applyBorder="1"/>
    <xf numFmtId="0" fontId="0" fillId="0" borderId="6" xfId="0" applyBorder="1"/>
    <xf numFmtId="0" fontId="0" fillId="0" borderId="7" xfId="0" applyBorder="1"/>
    <xf numFmtId="3" fontId="0" fillId="0" borderId="7" xfId="0" applyNumberFormat="1" applyFont="1" applyBorder="1"/>
    <xf numFmtId="3" fontId="0" fillId="0" borderId="7" xfId="0" applyNumberFormat="1" applyBorder="1"/>
    <xf numFmtId="0" fontId="0" fillId="0" borderId="6" xfId="0" applyFill="1" applyBorder="1"/>
    <xf numFmtId="0" fontId="0" fillId="0" borderId="7" xfId="0" applyFill="1" applyBorder="1"/>
    <xf numFmtId="3" fontId="0" fillId="0" borderId="7" xfId="0" applyNumberFormat="1" applyFill="1" applyBorder="1"/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Fill="1" applyBorder="1"/>
    <xf numFmtId="0" fontId="0" fillId="0" borderId="10" xfId="0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3" fontId="1" fillId="0" borderId="17" xfId="0" applyNumberFormat="1" applyFont="1" applyFill="1" applyBorder="1"/>
    <xf numFmtId="3" fontId="1" fillId="0" borderId="14" xfId="0" applyNumberFormat="1" applyFont="1" applyFill="1" applyBorder="1"/>
    <xf numFmtId="3" fontId="0" fillId="0" borderId="20" xfId="0" applyNumberFormat="1" applyFont="1" applyBorder="1"/>
    <xf numFmtId="3" fontId="0" fillId="0" borderId="23" xfId="0" applyNumberFormat="1" applyBorder="1"/>
    <xf numFmtId="3" fontId="0" fillId="0" borderId="23" xfId="0" applyNumberFormat="1" applyFont="1" applyBorder="1"/>
    <xf numFmtId="3" fontId="0" fillId="0" borderId="24" xfId="0" applyNumberFormat="1" applyBorder="1"/>
    <xf numFmtId="3" fontId="0" fillId="0" borderId="22" xfId="0" applyNumberFormat="1" applyBorder="1"/>
    <xf numFmtId="3" fontId="0" fillId="0" borderId="24" xfId="0" applyNumberFormat="1" applyBorder="1"/>
    <xf numFmtId="3" fontId="0" fillId="0" borderId="0" xfId="0" applyNumberFormat="1" applyFill="1"/>
    <xf numFmtId="0" fontId="2" fillId="0" borderId="25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/>
    <xf numFmtId="3" fontId="0" fillId="0" borderId="4" xfId="0" applyNumberFormat="1" applyFill="1" applyBorder="1"/>
    <xf numFmtId="3" fontId="0" fillId="0" borderId="1" xfId="0" applyNumberFormat="1" applyFont="1" applyFill="1" applyBorder="1"/>
    <xf numFmtId="3" fontId="0" fillId="0" borderId="7" xfId="0" applyNumberFormat="1" applyFont="1" applyFill="1" applyBorder="1"/>
    <xf numFmtId="3" fontId="0" fillId="0" borderId="10" xfId="0" applyNumberFormat="1" applyFill="1" applyBorder="1"/>
    <xf numFmtId="3" fontId="0" fillId="0" borderId="23" xfId="0" applyNumberFormat="1" applyFont="1" applyBorder="1"/>
    <xf numFmtId="3" fontId="0" fillId="0" borderId="4" xfId="0" applyNumberFormat="1" applyFont="1" applyBorder="1"/>
    <xf numFmtId="3" fontId="5" fillId="0" borderId="2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/>
    <xf numFmtId="3" fontId="6" fillId="0" borderId="17" xfId="0" applyNumberFormat="1" applyFont="1" applyBorder="1"/>
    <xf numFmtId="3" fontId="6" fillId="0" borderId="16" xfId="0" applyNumberFormat="1" applyFont="1" applyBorder="1"/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Normal="100" workbookViewId="0">
      <selection activeCell="H25" sqref="H25"/>
    </sheetView>
  </sheetViews>
  <sheetFormatPr defaultRowHeight="15"/>
  <cols>
    <col min="1" max="1" width="11" customWidth="1"/>
    <col min="2" max="2" width="48.5703125" customWidth="1"/>
    <col min="3" max="7" width="15.85546875" style="15" customWidth="1"/>
    <col min="8" max="8" width="15.85546875" style="36" customWidth="1"/>
  </cols>
  <sheetData>
    <row r="1" spans="1:8">
      <c r="H1" s="16" t="s">
        <v>53</v>
      </c>
    </row>
    <row r="2" spans="1:8">
      <c r="A2" s="106" t="s">
        <v>49</v>
      </c>
      <c r="B2" s="106"/>
      <c r="C2" s="106"/>
      <c r="D2" s="106"/>
      <c r="E2" s="106"/>
      <c r="F2" s="106"/>
      <c r="G2" s="106"/>
      <c r="H2" s="106"/>
    </row>
    <row r="3" spans="1:8" ht="15.75" thickBot="1">
      <c r="H3" s="16" t="s">
        <v>3</v>
      </c>
    </row>
    <row r="4" spans="1:8" ht="33" customHeight="1" thickBot="1">
      <c r="A4" s="109" t="s">
        <v>2</v>
      </c>
      <c r="B4" s="111" t="s">
        <v>0</v>
      </c>
      <c r="C4" s="107" t="s">
        <v>50</v>
      </c>
      <c r="D4" s="108"/>
      <c r="E4" s="117" t="s">
        <v>51</v>
      </c>
      <c r="F4" s="118"/>
      <c r="G4" s="113" t="s">
        <v>52</v>
      </c>
      <c r="H4" s="115" t="s">
        <v>1</v>
      </c>
    </row>
    <row r="5" spans="1:8" ht="19.5" customHeight="1" thickBot="1">
      <c r="A5" s="110"/>
      <c r="B5" s="112"/>
      <c r="C5" s="59" t="s">
        <v>119</v>
      </c>
      <c r="D5" s="59" t="s">
        <v>120</v>
      </c>
      <c r="E5" s="59" t="s">
        <v>119</v>
      </c>
      <c r="F5" s="59" t="s">
        <v>120</v>
      </c>
      <c r="G5" s="114"/>
      <c r="H5" s="116"/>
    </row>
    <row r="6" spans="1:8" s="51" customFormat="1">
      <c r="A6" s="47" t="s">
        <v>4</v>
      </c>
      <c r="B6" s="48" t="s">
        <v>18</v>
      </c>
      <c r="C6" s="49">
        <v>149106</v>
      </c>
      <c r="D6" s="49">
        <v>150601</v>
      </c>
      <c r="E6" s="49">
        <v>0</v>
      </c>
      <c r="F6" s="49">
        <v>0</v>
      </c>
      <c r="G6" s="49">
        <v>0</v>
      </c>
      <c r="H6" s="50">
        <f>D6+E6+G6</f>
        <v>150601</v>
      </c>
    </row>
    <row r="7" spans="1:8" s="51" customFormat="1">
      <c r="A7" s="52" t="s">
        <v>5</v>
      </c>
      <c r="B7" s="53" t="s">
        <v>19</v>
      </c>
      <c r="C7" s="54">
        <v>39698</v>
      </c>
      <c r="D7" s="54">
        <v>40088</v>
      </c>
      <c r="E7" s="54">
        <v>0</v>
      </c>
      <c r="F7" s="54">
        <v>0</v>
      </c>
      <c r="G7" s="54">
        <v>0</v>
      </c>
      <c r="H7" s="55">
        <f t="shared" ref="H7:H40" si="0">D7+E7+G7</f>
        <v>40088</v>
      </c>
    </row>
    <row r="8" spans="1:8" s="51" customFormat="1">
      <c r="A8" s="52" t="s">
        <v>6</v>
      </c>
      <c r="B8" s="53" t="s">
        <v>20</v>
      </c>
      <c r="C8" s="54">
        <f>124847+300</f>
        <v>125147</v>
      </c>
      <c r="D8" s="54">
        <v>125611</v>
      </c>
      <c r="E8" s="54">
        <v>9664</v>
      </c>
      <c r="F8" s="54">
        <v>9664</v>
      </c>
      <c r="G8" s="54">
        <v>0</v>
      </c>
      <c r="H8" s="55">
        <f t="shared" si="0"/>
        <v>135275</v>
      </c>
    </row>
    <row r="9" spans="1:8" s="51" customFormat="1">
      <c r="A9" s="52" t="s">
        <v>7</v>
      </c>
      <c r="B9" s="53" t="s">
        <v>21</v>
      </c>
      <c r="C9" s="54">
        <v>9692</v>
      </c>
      <c r="D9" s="54">
        <v>10959</v>
      </c>
      <c r="E9" s="54">
        <v>0</v>
      </c>
      <c r="F9" s="54">
        <v>0</v>
      </c>
      <c r="G9" s="54">
        <v>0</v>
      </c>
      <c r="H9" s="55">
        <f t="shared" si="0"/>
        <v>10959</v>
      </c>
    </row>
    <row r="10" spans="1:8" s="51" customFormat="1" ht="15.75" thickBot="1">
      <c r="A10" s="71" t="s">
        <v>8</v>
      </c>
      <c r="B10" s="72" t="s">
        <v>22</v>
      </c>
      <c r="C10" s="73">
        <f>6818+4743+4123</f>
        <v>15684</v>
      </c>
      <c r="D10" s="73">
        <v>12050</v>
      </c>
      <c r="E10" s="73">
        <v>18260</v>
      </c>
      <c r="F10" s="73">
        <v>18910</v>
      </c>
      <c r="G10" s="73">
        <v>0</v>
      </c>
      <c r="H10" s="65">
        <f>D10+E10+G10</f>
        <v>30310</v>
      </c>
    </row>
    <row r="11" spans="1:8" ht="15.75" thickBot="1">
      <c r="A11" s="25" t="s">
        <v>16</v>
      </c>
      <c r="B11" s="8" t="s">
        <v>23</v>
      </c>
      <c r="C11" s="22">
        <f>SUM(C6:C10)</f>
        <v>339327</v>
      </c>
      <c r="D11" s="22">
        <f>SUM(D6:D10)</f>
        <v>339309</v>
      </c>
      <c r="E11" s="22">
        <f>SUM(E6:E10)</f>
        <v>27924</v>
      </c>
      <c r="F11" s="22">
        <f>SUM(F6:F10)</f>
        <v>28574</v>
      </c>
      <c r="G11" s="22">
        <f>SUM(G6:G10)</f>
        <v>0</v>
      </c>
      <c r="H11" s="83">
        <f t="shared" si="0"/>
        <v>367233</v>
      </c>
    </row>
    <row r="12" spans="1:8">
      <c r="A12" s="79"/>
      <c r="B12" s="80"/>
      <c r="C12" s="81"/>
      <c r="D12" s="81"/>
      <c r="E12" s="81"/>
      <c r="F12" s="81"/>
      <c r="G12" s="81"/>
      <c r="H12" s="82">
        <f t="shared" si="0"/>
        <v>0</v>
      </c>
    </row>
    <row r="13" spans="1:8">
      <c r="A13" s="2" t="s">
        <v>9</v>
      </c>
      <c r="B13" s="1" t="s">
        <v>27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55">
        <f t="shared" si="0"/>
        <v>0</v>
      </c>
    </row>
    <row r="14" spans="1:8">
      <c r="A14" s="2" t="s">
        <v>10</v>
      </c>
      <c r="B14" s="1" t="s">
        <v>28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55">
        <f t="shared" si="0"/>
        <v>0</v>
      </c>
    </row>
    <row r="15" spans="1:8">
      <c r="A15" s="2" t="s">
        <v>11</v>
      </c>
      <c r="B15" s="1" t="s">
        <v>29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55">
        <f t="shared" si="0"/>
        <v>0</v>
      </c>
    </row>
    <row r="16" spans="1:8">
      <c r="A16" s="2" t="s">
        <v>12</v>
      </c>
      <c r="B16" s="1" t="s">
        <v>30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55">
        <f t="shared" si="0"/>
        <v>0</v>
      </c>
    </row>
    <row r="17" spans="1:8" s="24" customFormat="1">
      <c r="A17" s="2" t="s">
        <v>13</v>
      </c>
      <c r="B17" s="1" t="s">
        <v>31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55">
        <f t="shared" si="0"/>
        <v>0</v>
      </c>
    </row>
    <row r="18" spans="1:8" s="24" customFormat="1">
      <c r="A18" s="2" t="s">
        <v>14</v>
      </c>
      <c r="B18" s="1" t="s">
        <v>32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55">
        <f t="shared" si="0"/>
        <v>0</v>
      </c>
    </row>
    <row r="19" spans="1:8" s="24" customFormat="1" ht="15.75" thickBot="1">
      <c r="A19" s="67" t="s">
        <v>15</v>
      </c>
      <c r="B19" s="68" t="s">
        <v>33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5">
        <f t="shared" si="0"/>
        <v>0</v>
      </c>
    </row>
    <row r="20" spans="1:8" ht="15.75" thickBot="1">
      <c r="A20" s="25" t="s">
        <v>17</v>
      </c>
      <c r="B20" s="8" t="s">
        <v>24</v>
      </c>
      <c r="C20" s="22">
        <f>SUM(C13:C19)</f>
        <v>0</v>
      </c>
      <c r="D20" s="22">
        <f>SUM(D13:D19)</f>
        <v>0</v>
      </c>
      <c r="E20" s="22">
        <f>SUM(E13:E19)</f>
        <v>0</v>
      </c>
      <c r="F20" s="22">
        <f>SUM(F13:F19)</f>
        <v>0</v>
      </c>
      <c r="G20" s="22">
        <f>SUM(G13:G19)</f>
        <v>0</v>
      </c>
      <c r="H20" s="83">
        <f t="shared" si="0"/>
        <v>0</v>
      </c>
    </row>
    <row r="21" spans="1:8" ht="15.75" thickBot="1">
      <c r="A21" s="74"/>
      <c r="B21" s="78"/>
      <c r="C21" s="76"/>
      <c r="D21" s="76"/>
      <c r="E21" s="76"/>
      <c r="F21" s="76"/>
      <c r="G21" s="76"/>
      <c r="H21" s="77">
        <f t="shared" si="0"/>
        <v>0</v>
      </c>
    </row>
    <row r="22" spans="1:8" ht="15.75" thickBot="1">
      <c r="A22" s="25" t="s">
        <v>25</v>
      </c>
      <c r="B22" s="26" t="s">
        <v>26</v>
      </c>
      <c r="C22" s="22">
        <f>C20+C11</f>
        <v>339327</v>
      </c>
      <c r="D22" s="22">
        <f>D20+D11</f>
        <v>339309</v>
      </c>
      <c r="E22" s="22">
        <f>E20+E11</f>
        <v>27924</v>
      </c>
      <c r="F22" s="22">
        <f>F20+F11</f>
        <v>28574</v>
      </c>
      <c r="G22" s="22">
        <f>G20+G11</f>
        <v>0</v>
      </c>
      <c r="H22" s="83">
        <f t="shared" si="0"/>
        <v>367233</v>
      </c>
    </row>
    <row r="23" spans="1:8">
      <c r="A23" s="79"/>
      <c r="B23" s="80"/>
      <c r="C23" s="81"/>
      <c r="D23" s="81"/>
      <c r="E23" s="81"/>
      <c r="F23" s="81"/>
      <c r="G23" s="81"/>
      <c r="H23" s="82">
        <f t="shared" si="0"/>
        <v>0</v>
      </c>
    </row>
    <row r="24" spans="1:8">
      <c r="A24" s="2" t="s">
        <v>34</v>
      </c>
      <c r="B24" s="1" t="s">
        <v>37</v>
      </c>
      <c r="C24" s="30">
        <v>4447</v>
      </c>
      <c r="D24" s="30">
        <v>6551</v>
      </c>
      <c r="E24" s="30"/>
      <c r="F24" s="30"/>
      <c r="G24" s="30">
        <v>0</v>
      </c>
      <c r="H24" s="55">
        <f t="shared" si="0"/>
        <v>6551</v>
      </c>
    </row>
    <row r="25" spans="1:8">
      <c r="A25" s="2" t="s">
        <v>35</v>
      </c>
      <c r="B25" s="1" t="s">
        <v>38</v>
      </c>
      <c r="C25" s="30">
        <v>953</v>
      </c>
      <c r="D25" s="30">
        <v>953</v>
      </c>
      <c r="E25" s="30">
        <v>0</v>
      </c>
      <c r="F25" s="30">
        <v>0</v>
      </c>
      <c r="G25" s="30">
        <v>0</v>
      </c>
      <c r="H25" s="55">
        <f t="shared" si="0"/>
        <v>953</v>
      </c>
    </row>
    <row r="26" spans="1:8" ht="15.75" thickBot="1">
      <c r="A26" s="67" t="s">
        <v>36</v>
      </c>
      <c r="B26" s="68" t="s">
        <v>39</v>
      </c>
      <c r="C26" s="70">
        <v>12000</v>
      </c>
      <c r="D26" s="70">
        <v>12000</v>
      </c>
      <c r="E26" s="70">
        <v>0</v>
      </c>
      <c r="F26" s="70">
        <v>0</v>
      </c>
      <c r="G26" s="70">
        <v>0</v>
      </c>
      <c r="H26" s="65">
        <f t="shared" si="0"/>
        <v>12000</v>
      </c>
    </row>
    <row r="27" spans="1:8" ht="15.75" thickBot="1">
      <c r="A27" s="25" t="s">
        <v>40</v>
      </c>
      <c r="B27" s="8" t="s">
        <v>41</v>
      </c>
      <c r="C27" s="22">
        <f>SUM(C24:C26)</f>
        <v>17400</v>
      </c>
      <c r="D27" s="22">
        <f>SUM(D24:D26)</f>
        <v>19504</v>
      </c>
      <c r="E27" s="22">
        <f>SUM(E24:E26)</f>
        <v>0</v>
      </c>
      <c r="F27" s="22">
        <f>SUM(F24:F26)</f>
        <v>0</v>
      </c>
      <c r="G27" s="22">
        <f>SUM(G24:G26)</f>
        <v>0</v>
      </c>
      <c r="H27" s="83">
        <f t="shared" si="0"/>
        <v>19504</v>
      </c>
    </row>
    <row r="28" spans="1:8">
      <c r="A28" s="79"/>
      <c r="B28" s="80"/>
      <c r="C28" s="81"/>
      <c r="D28" s="81"/>
      <c r="E28" s="81"/>
      <c r="F28" s="81"/>
      <c r="G28" s="81"/>
      <c r="H28" s="82">
        <f t="shared" si="0"/>
        <v>0</v>
      </c>
    </row>
    <row r="29" spans="1:8" s="24" customFormat="1">
      <c r="A29" s="2" t="s">
        <v>9</v>
      </c>
      <c r="B29" s="1" t="s">
        <v>27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55">
        <f t="shared" si="0"/>
        <v>0</v>
      </c>
    </row>
    <row r="30" spans="1:8">
      <c r="A30" s="2" t="s">
        <v>10</v>
      </c>
      <c r="B30" s="1" t="s">
        <v>28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55">
        <f t="shared" si="0"/>
        <v>0</v>
      </c>
    </row>
    <row r="31" spans="1:8">
      <c r="A31" s="2" t="s">
        <v>11</v>
      </c>
      <c r="B31" s="1" t="s">
        <v>29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55">
        <f t="shared" si="0"/>
        <v>0</v>
      </c>
    </row>
    <row r="32" spans="1:8">
      <c r="A32" s="2" t="s">
        <v>12</v>
      </c>
      <c r="B32" s="1" t="s">
        <v>30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55">
        <f t="shared" si="0"/>
        <v>0</v>
      </c>
    </row>
    <row r="33" spans="1:8">
      <c r="A33" s="2" t="s">
        <v>13</v>
      </c>
      <c r="B33" s="1" t="s">
        <v>31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55">
        <f t="shared" si="0"/>
        <v>0</v>
      </c>
    </row>
    <row r="34" spans="1:8">
      <c r="A34" s="2" t="s">
        <v>14</v>
      </c>
      <c r="B34" s="1" t="s">
        <v>32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55">
        <f t="shared" si="0"/>
        <v>0</v>
      </c>
    </row>
    <row r="35" spans="1:8" ht="15.75" thickBot="1">
      <c r="A35" s="67" t="s">
        <v>15</v>
      </c>
      <c r="B35" s="68" t="s">
        <v>33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5">
        <f t="shared" si="0"/>
        <v>0</v>
      </c>
    </row>
    <row r="36" spans="1:8" ht="15.75" thickBot="1">
      <c r="A36" s="25" t="s">
        <v>42</v>
      </c>
      <c r="B36" s="8" t="s">
        <v>43</v>
      </c>
      <c r="C36" s="22">
        <f>SUM(C29:C35)</f>
        <v>0</v>
      </c>
      <c r="D36" s="22">
        <f>SUM(D29:D35)</f>
        <v>0</v>
      </c>
      <c r="E36" s="22">
        <f>SUM(E29:E35)</f>
        <v>0</v>
      </c>
      <c r="F36" s="22">
        <f>SUM(F29:F35)</f>
        <v>0</v>
      </c>
      <c r="G36" s="22">
        <f>SUM(G29:G35)</f>
        <v>0</v>
      </c>
      <c r="H36" s="83">
        <f t="shared" si="0"/>
        <v>0</v>
      </c>
    </row>
    <row r="37" spans="1:8" ht="15.75" thickBot="1">
      <c r="A37" s="74"/>
      <c r="B37" s="78"/>
      <c r="C37" s="76"/>
      <c r="D37" s="76"/>
      <c r="E37" s="76"/>
      <c r="F37" s="76"/>
      <c r="G37" s="76"/>
      <c r="H37" s="77">
        <f t="shared" si="0"/>
        <v>0</v>
      </c>
    </row>
    <row r="38" spans="1:8" ht="15.75" thickBot="1">
      <c r="A38" s="25" t="s">
        <v>44</v>
      </c>
      <c r="B38" s="26" t="s">
        <v>45</v>
      </c>
      <c r="C38" s="22">
        <f>C36+C27</f>
        <v>17400</v>
      </c>
      <c r="D38" s="22">
        <f>D36+D27</f>
        <v>19504</v>
      </c>
      <c r="E38" s="22">
        <f>E36+E27</f>
        <v>0</v>
      </c>
      <c r="F38" s="22">
        <f>F36+F27</f>
        <v>0</v>
      </c>
      <c r="G38" s="22">
        <f>G36+G27</f>
        <v>0</v>
      </c>
      <c r="H38" s="83">
        <f t="shared" si="0"/>
        <v>19504</v>
      </c>
    </row>
    <row r="39" spans="1:8" ht="15.75" thickBot="1">
      <c r="A39" s="74"/>
      <c r="B39" s="75"/>
      <c r="C39" s="76"/>
      <c r="D39" s="76"/>
      <c r="E39" s="76"/>
      <c r="F39" s="76"/>
      <c r="G39" s="76"/>
      <c r="H39" s="77">
        <f t="shared" si="0"/>
        <v>0</v>
      </c>
    </row>
    <row r="40" spans="1:8" ht="15.75" thickBot="1">
      <c r="A40" s="25" t="s">
        <v>46</v>
      </c>
      <c r="B40" s="26" t="s">
        <v>47</v>
      </c>
      <c r="C40" s="22">
        <f>C22+C38</f>
        <v>356727</v>
      </c>
      <c r="D40" s="22">
        <f>D22+D38</f>
        <v>358813</v>
      </c>
      <c r="E40" s="22">
        <f>E22+E38</f>
        <v>27924</v>
      </c>
      <c r="F40" s="22">
        <f>F22+F38</f>
        <v>28574</v>
      </c>
      <c r="G40" s="22">
        <f>G22+G38</f>
        <v>0</v>
      </c>
      <c r="H40" s="83">
        <f t="shared" si="0"/>
        <v>386737</v>
      </c>
    </row>
  </sheetData>
  <mergeCells count="7">
    <mergeCell ref="A2:H2"/>
    <mergeCell ref="C4:D4"/>
    <mergeCell ref="A4:A5"/>
    <mergeCell ref="B4:B5"/>
    <mergeCell ref="G4:G5"/>
    <mergeCell ref="H4:H5"/>
    <mergeCell ref="E4:F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opLeftCell="C4" zoomScaleNormal="100" workbookViewId="0">
      <selection activeCell="J43" sqref="J43"/>
    </sheetView>
  </sheetViews>
  <sheetFormatPr defaultRowHeight="15"/>
  <cols>
    <col min="1" max="1" width="11" customWidth="1"/>
    <col min="2" max="2" width="48.5703125" customWidth="1"/>
    <col min="3" max="6" width="13.7109375" style="90" customWidth="1"/>
    <col min="7" max="8" width="13.85546875" style="15" customWidth="1"/>
    <col min="9" max="10" width="13.140625" style="15" customWidth="1"/>
    <col min="11" max="11" width="13.28515625" style="36" customWidth="1"/>
  </cols>
  <sheetData>
    <row r="1" spans="1:11">
      <c r="K1" s="16" t="s">
        <v>58</v>
      </c>
    </row>
    <row r="2" spans="1:11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>
      <c r="A3" s="106" t="s">
        <v>60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thickBot="1">
      <c r="K4" s="16" t="s">
        <v>3</v>
      </c>
    </row>
    <row r="5" spans="1:11" ht="33" customHeight="1" thickBot="1">
      <c r="A5" s="109" t="s">
        <v>2</v>
      </c>
      <c r="B5" s="111" t="s">
        <v>0</v>
      </c>
      <c r="C5" s="119" t="s">
        <v>54</v>
      </c>
      <c r="D5" s="120"/>
      <c r="E5" s="119" t="s">
        <v>55</v>
      </c>
      <c r="F5" s="120"/>
      <c r="G5" s="107" t="s">
        <v>56</v>
      </c>
      <c r="H5" s="108"/>
      <c r="I5" s="107" t="s">
        <v>57</v>
      </c>
      <c r="J5" s="108"/>
      <c r="K5" s="115" t="s">
        <v>1</v>
      </c>
    </row>
    <row r="6" spans="1:11" ht="17.25" customHeight="1" thickBot="1">
      <c r="A6" s="110"/>
      <c r="B6" s="112"/>
      <c r="C6" s="91" t="s">
        <v>119</v>
      </c>
      <c r="D6" s="91" t="s">
        <v>120</v>
      </c>
      <c r="E6" s="91" t="s">
        <v>119</v>
      </c>
      <c r="F6" s="91" t="s">
        <v>120</v>
      </c>
      <c r="G6" s="59" t="s">
        <v>119</v>
      </c>
      <c r="H6" s="59" t="s">
        <v>120</v>
      </c>
      <c r="I6" s="59" t="s">
        <v>119</v>
      </c>
      <c r="J6" s="59" t="s">
        <v>120</v>
      </c>
      <c r="K6" s="116"/>
    </row>
    <row r="7" spans="1:11">
      <c r="A7" s="12" t="s">
        <v>4</v>
      </c>
      <c r="B7" s="13" t="s">
        <v>18</v>
      </c>
      <c r="C7" s="49">
        <v>37668</v>
      </c>
      <c r="D7" s="49">
        <v>38351</v>
      </c>
      <c r="E7" s="49">
        <v>56977</v>
      </c>
      <c r="F7" s="49">
        <v>57319</v>
      </c>
      <c r="G7" s="17">
        <v>47727</v>
      </c>
      <c r="H7" s="17">
        <v>48063</v>
      </c>
      <c r="I7" s="37">
        <v>6734</v>
      </c>
      <c r="J7" s="37">
        <v>6868</v>
      </c>
      <c r="K7" s="18">
        <f>D7+F7+H7+J7</f>
        <v>150601</v>
      </c>
    </row>
    <row r="8" spans="1:11">
      <c r="A8" s="2" t="s">
        <v>5</v>
      </c>
      <c r="B8" s="1" t="s">
        <v>19</v>
      </c>
      <c r="C8" s="54">
        <v>10075</v>
      </c>
      <c r="D8" s="54">
        <v>10247</v>
      </c>
      <c r="E8" s="54">
        <v>14991</v>
      </c>
      <c r="F8" s="54">
        <v>15083</v>
      </c>
      <c r="G8" s="30">
        <v>12837</v>
      </c>
      <c r="H8" s="30">
        <v>12927</v>
      </c>
      <c r="I8" s="38">
        <v>1795</v>
      </c>
      <c r="J8" s="38">
        <v>1831</v>
      </c>
      <c r="K8" s="21">
        <f t="shared" ref="K8:K41" si="0">D8+F8+H8+J8</f>
        <v>40088</v>
      </c>
    </row>
    <row r="9" spans="1:11">
      <c r="A9" s="2" t="s">
        <v>6</v>
      </c>
      <c r="B9" s="1" t="s">
        <v>20</v>
      </c>
      <c r="C9" s="54">
        <v>75894</v>
      </c>
      <c r="D9" s="54">
        <v>76004</v>
      </c>
      <c r="E9" s="54">
        <v>25032</v>
      </c>
      <c r="F9" s="54">
        <v>25032</v>
      </c>
      <c r="G9" s="30">
        <v>19287</v>
      </c>
      <c r="H9" s="30">
        <v>19767</v>
      </c>
      <c r="I9" s="38">
        <v>4934</v>
      </c>
      <c r="J9" s="38">
        <v>4808</v>
      </c>
      <c r="K9" s="21">
        <f t="shared" si="0"/>
        <v>125611</v>
      </c>
    </row>
    <row r="10" spans="1:11">
      <c r="A10" s="2" t="s">
        <v>7</v>
      </c>
      <c r="B10" s="1" t="s">
        <v>21</v>
      </c>
      <c r="C10" s="54">
        <v>8192</v>
      </c>
      <c r="D10" s="54">
        <v>9459</v>
      </c>
      <c r="E10" s="54">
        <v>0</v>
      </c>
      <c r="F10" s="54">
        <v>0</v>
      </c>
      <c r="G10" s="30">
        <v>1500</v>
      </c>
      <c r="H10" s="30">
        <v>1500</v>
      </c>
      <c r="I10" s="38">
        <v>0</v>
      </c>
      <c r="J10" s="38">
        <v>0</v>
      </c>
      <c r="K10" s="21">
        <f t="shared" si="0"/>
        <v>10959</v>
      </c>
    </row>
    <row r="11" spans="1:11" ht="15.75" thickBot="1">
      <c r="A11" s="67" t="s">
        <v>8</v>
      </c>
      <c r="B11" s="68" t="s">
        <v>22</v>
      </c>
      <c r="C11" s="73">
        <f>6818+4743+4123</f>
        <v>15684</v>
      </c>
      <c r="D11" s="73">
        <v>12050</v>
      </c>
      <c r="E11" s="73">
        <v>0</v>
      </c>
      <c r="F11" s="73">
        <v>0</v>
      </c>
      <c r="G11" s="70">
        <v>0</v>
      </c>
      <c r="H11" s="70">
        <v>0</v>
      </c>
      <c r="I11" s="85">
        <v>0</v>
      </c>
      <c r="J11" s="85">
        <v>0</v>
      </c>
      <c r="K11" s="35">
        <f t="shared" si="0"/>
        <v>12050</v>
      </c>
    </row>
    <row r="12" spans="1:11" ht="15.75" thickBot="1">
      <c r="A12" s="25" t="s">
        <v>16</v>
      </c>
      <c r="B12" s="8" t="s">
        <v>23</v>
      </c>
      <c r="C12" s="92">
        <f t="shared" ref="C12:J12" si="1">SUM(C7:C11)</f>
        <v>147513</v>
      </c>
      <c r="D12" s="92">
        <f t="shared" si="1"/>
        <v>146111</v>
      </c>
      <c r="E12" s="92">
        <f t="shared" si="1"/>
        <v>97000</v>
      </c>
      <c r="F12" s="92">
        <f t="shared" si="1"/>
        <v>97434</v>
      </c>
      <c r="G12" s="22">
        <f t="shared" si="1"/>
        <v>81351</v>
      </c>
      <c r="H12" s="22">
        <f t="shared" si="1"/>
        <v>82257</v>
      </c>
      <c r="I12" s="22">
        <f t="shared" si="1"/>
        <v>13463</v>
      </c>
      <c r="J12" s="22">
        <f t="shared" si="1"/>
        <v>13507</v>
      </c>
      <c r="K12" s="23">
        <f t="shared" si="0"/>
        <v>339309</v>
      </c>
    </row>
    <row r="13" spans="1:11">
      <c r="A13" s="79"/>
      <c r="B13" s="80"/>
      <c r="C13" s="93"/>
      <c r="D13" s="93"/>
      <c r="E13" s="93"/>
      <c r="F13" s="93"/>
      <c r="G13" s="81"/>
      <c r="H13" s="81"/>
      <c r="I13" s="88"/>
      <c r="J13" s="88"/>
      <c r="K13" s="32">
        <f t="shared" si="0"/>
        <v>0</v>
      </c>
    </row>
    <row r="14" spans="1:11">
      <c r="A14" s="2" t="s">
        <v>9</v>
      </c>
      <c r="B14" s="1" t="s">
        <v>27</v>
      </c>
      <c r="C14" s="54">
        <v>0</v>
      </c>
      <c r="D14" s="54">
        <v>0</v>
      </c>
      <c r="E14" s="54">
        <v>0</v>
      </c>
      <c r="F14" s="54">
        <v>0</v>
      </c>
      <c r="G14" s="30">
        <v>0</v>
      </c>
      <c r="H14" s="30">
        <v>0</v>
      </c>
      <c r="I14" s="30">
        <v>0</v>
      </c>
      <c r="J14" s="30">
        <v>0</v>
      </c>
      <c r="K14" s="21">
        <f t="shared" si="0"/>
        <v>0</v>
      </c>
    </row>
    <row r="15" spans="1:11">
      <c r="A15" s="2" t="s">
        <v>10</v>
      </c>
      <c r="B15" s="1" t="s">
        <v>28</v>
      </c>
      <c r="C15" s="54">
        <v>0</v>
      </c>
      <c r="D15" s="54">
        <v>0</v>
      </c>
      <c r="E15" s="54">
        <v>0</v>
      </c>
      <c r="F15" s="54">
        <v>0</v>
      </c>
      <c r="G15" s="30">
        <v>0</v>
      </c>
      <c r="H15" s="30">
        <v>0</v>
      </c>
      <c r="I15" s="30">
        <v>0</v>
      </c>
      <c r="J15" s="30">
        <v>0</v>
      </c>
      <c r="K15" s="21">
        <f t="shared" si="0"/>
        <v>0</v>
      </c>
    </row>
    <row r="16" spans="1:11">
      <c r="A16" s="2" t="s">
        <v>11</v>
      </c>
      <c r="B16" s="1" t="s">
        <v>29</v>
      </c>
      <c r="C16" s="54">
        <v>0</v>
      </c>
      <c r="D16" s="54">
        <v>0</v>
      </c>
      <c r="E16" s="54">
        <v>0</v>
      </c>
      <c r="F16" s="54">
        <v>0</v>
      </c>
      <c r="G16" s="30">
        <v>0</v>
      </c>
      <c r="H16" s="30">
        <v>0</v>
      </c>
      <c r="I16" s="30">
        <v>0</v>
      </c>
      <c r="J16" s="30">
        <v>0</v>
      </c>
      <c r="K16" s="21">
        <f t="shared" si="0"/>
        <v>0</v>
      </c>
    </row>
    <row r="17" spans="1:11">
      <c r="A17" s="2" t="s">
        <v>12</v>
      </c>
      <c r="B17" s="1" t="s">
        <v>30</v>
      </c>
      <c r="C17" s="54">
        <v>0</v>
      </c>
      <c r="D17" s="54">
        <v>0</v>
      </c>
      <c r="E17" s="54">
        <v>0</v>
      </c>
      <c r="F17" s="54">
        <v>0</v>
      </c>
      <c r="G17" s="30">
        <v>0</v>
      </c>
      <c r="H17" s="30">
        <v>0</v>
      </c>
      <c r="I17" s="30">
        <v>0</v>
      </c>
      <c r="J17" s="30">
        <v>0</v>
      </c>
      <c r="K17" s="21">
        <f t="shared" si="0"/>
        <v>0</v>
      </c>
    </row>
    <row r="18" spans="1:11" s="24" customFormat="1">
      <c r="A18" s="2" t="s">
        <v>13</v>
      </c>
      <c r="B18" s="1" t="s">
        <v>31</v>
      </c>
      <c r="C18" s="94">
        <v>0</v>
      </c>
      <c r="D18" s="94">
        <v>0</v>
      </c>
      <c r="E18" s="94">
        <v>0</v>
      </c>
      <c r="F18" s="94">
        <v>0</v>
      </c>
      <c r="G18" s="20">
        <v>0</v>
      </c>
      <c r="H18" s="20">
        <v>0</v>
      </c>
      <c r="I18" s="30">
        <v>0</v>
      </c>
      <c r="J18" s="30">
        <v>0</v>
      </c>
      <c r="K18" s="21">
        <f t="shared" si="0"/>
        <v>0</v>
      </c>
    </row>
    <row r="19" spans="1:11" s="24" customFormat="1">
      <c r="A19" s="2" t="s">
        <v>14</v>
      </c>
      <c r="B19" s="1" t="s">
        <v>32</v>
      </c>
      <c r="C19" s="94">
        <v>0</v>
      </c>
      <c r="D19" s="94">
        <v>0</v>
      </c>
      <c r="E19" s="94">
        <v>0</v>
      </c>
      <c r="F19" s="94">
        <v>0</v>
      </c>
      <c r="G19" s="20">
        <v>0</v>
      </c>
      <c r="H19" s="20">
        <v>0</v>
      </c>
      <c r="I19" s="30">
        <v>0</v>
      </c>
      <c r="J19" s="30">
        <v>0</v>
      </c>
      <c r="K19" s="21">
        <f t="shared" si="0"/>
        <v>0</v>
      </c>
    </row>
    <row r="20" spans="1:11" s="24" customFormat="1" ht="15.75" thickBot="1">
      <c r="A20" s="67" t="s">
        <v>15</v>
      </c>
      <c r="B20" s="68" t="s">
        <v>33</v>
      </c>
      <c r="C20" s="95">
        <v>0</v>
      </c>
      <c r="D20" s="95">
        <v>0</v>
      </c>
      <c r="E20" s="95">
        <v>0</v>
      </c>
      <c r="F20" s="95">
        <v>0</v>
      </c>
      <c r="G20" s="69">
        <v>0</v>
      </c>
      <c r="H20" s="69">
        <v>0</v>
      </c>
      <c r="I20" s="86">
        <v>0</v>
      </c>
      <c r="J20" s="86">
        <v>0</v>
      </c>
      <c r="K20" s="35">
        <f t="shared" si="0"/>
        <v>0</v>
      </c>
    </row>
    <row r="21" spans="1:11" ht="15.75" thickBot="1">
      <c r="A21" s="25" t="s">
        <v>17</v>
      </c>
      <c r="B21" s="8" t="s">
        <v>24</v>
      </c>
      <c r="C21" s="92">
        <f t="shared" ref="C21:J21" si="2">SUM(C14:C20)</f>
        <v>0</v>
      </c>
      <c r="D21" s="92">
        <f t="shared" si="2"/>
        <v>0</v>
      </c>
      <c r="E21" s="92">
        <f t="shared" si="2"/>
        <v>0</v>
      </c>
      <c r="F21" s="9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3">
        <f t="shared" si="0"/>
        <v>0</v>
      </c>
    </row>
    <row r="22" spans="1:11" ht="15.75" thickBot="1">
      <c r="A22" s="74"/>
      <c r="B22" s="78"/>
      <c r="C22" s="96"/>
      <c r="D22" s="96"/>
      <c r="E22" s="96"/>
      <c r="F22" s="96"/>
      <c r="G22" s="76"/>
      <c r="H22" s="76"/>
      <c r="I22" s="89"/>
      <c r="J22" s="89"/>
      <c r="K22" s="29">
        <f t="shared" si="0"/>
        <v>0</v>
      </c>
    </row>
    <row r="23" spans="1:11" ht="15.75" thickBot="1">
      <c r="A23" s="25" t="s">
        <v>25</v>
      </c>
      <c r="B23" s="26" t="s">
        <v>26</v>
      </c>
      <c r="C23" s="92">
        <f t="shared" ref="C23:J23" si="3">C21+C12</f>
        <v>147513</v>
      </c>
      <c r="D23" s="92">
        <f t="shared" si="3"/>
        <v>146111</v>
      </c>
      <c r="E23" s="92">
        <f t="shared" si="3"/>
        <v>97000</v>
      </c>
      <c r="F23" s="92">
        <f t="shared" si="3"/>
        <v>97434</v>
      </c>
      <c r="G23" s="22">
        <f t="shared" si="3"/>
        <v>81351</v>
      </c>
      <c r="H23" s="22">
        <f t="shared" si="3"/>
        <v>82257</v>
      </c>
      <c r="I23" s="22">
        <f t="shared" si="3"/>
        <v>13463</v>
      </c>
      <c r="J23" s="22">
        <f t="shared" si="3"/>
        <v>13507</v>
      </c>
      <c r="K23" s="23">
        <f t="shared" si="0"/>
        <v>339309</v>
      </c>
    </row>
    <row r="24" spans="1:11">
      <c r="A24" s="79"/>
      <c r="B24" s="80"/>
      <c r="C24" s="93"/>
      <c r="D24" s="93"/>
      <c r="E24" s="93"/>
      <c r="F24" s="93"/>
      <c r="G24" s="81"/>
      <c r="H24" s="81"/>
      <c r="I24" s="88"/>
      <c r="J24" s="88"/>
      <c r="K24" s="32">
        <f t="shared" si="0"/>
        <v>0</v>
      </c>
    </row>
    <row r="25" spans="1:11">
      <c r="A25" s="2" t="s">
        <v>34</v>
      </c>
      <c r="B25" s="1" t="s">
        <v>37</v>
      </c>
      <c r="C25" s="54">
        <v>1543</v>
      </c>
      <c r="D25" s="54">
        <v>3391</v>
      </c>
      <c r="E25" s="54">
        <v>2269</v>
      </c>
      <c r="F25" s="54">
        <v>2269</v>
      </c>
      <c r="G25" s="30">
        <v>635</v>
      </c>
      <c r="H25" s="30">
        <v>635</v>
      </c>
      <c r="I25" s="38">
        <v>0</v>
      </c>
      <c r="J25" s="38">
        <v>256</v>
      </c>
      <c r="K25" s="21">
        <f t="shared" si="0"/>
        <v>6551</v>
      </c>
    </row>
    <row r="26" spans="1:11">
      <c r="A26" s="2" t="s">
        <v>35</v>
      </c>
      <c r="B26" s="1" t="s">
        <v>38</v>
      </c>
      <c r="C26" s="54">
        <v>953</v>
      </c>
      <c r="D26" s="54">
        <v>953</v>
      </c>
      <c r="E26" s="54">
        <v>0</v>
      </c>
      <c r="F26" s="54">
        <v>0</v>
      </c>
      <c r="G26" s="30">
        <v>0</v>
      </c>
      <c r="H26" s="30">
        <v>0</v>
      </c>
      <c r="I26" s="38">
        <v>0</v>
      </c>
      <c r="J26" s="38">
        <v>0</v>
      </c>
      <c r="K26" s="21">
        <f t="shared" si="0"/>
        <v>953</v>
      </c>
    </row>
    <row r="27" spans="1:11" ht="15.75" thickBot="1">
      <c r="A27" s="67" t="s">
        <v>36</v>
      </c>
      <c r="B27" s="68" t="s">
        <v>39</v>
      </c>
      <c r="C27" s="73">
        <v>12000</v>
      </c>
      <c r="D27" s="73">
        <v>12000</v>
      </c>
      <c r="E27" s="73">
        <v>0</v>
      </c>
      <c r="F27" s="73">
        <v>0</v>
      </c>
      <c r="G27" s="70">
        <v>0</v>
      </c>
      <c r="H27" s="70">
        <v>0</v>
      </c>
      <c r="I27" s="85">
        <v>0</v>
      </c>
      <c r="J27" s="85">
        <v>0</v>
      </c>
      <c r="K27" s="35">
        <f t="shared" si="0"/>
        <v>12000</v>
      </c>
    </row>
    <row r="28" spans="1:11" ht="15.75" thickBot="1">
      <c r="A28" s="25" t="s">
        <v>40</v>
      </c>
      <c r="B28" s="8" t="s">
        <v>41</v>
      </c>
      <c r="C28" s="92">
        <f t="shared" ref="C28:J28" si="4">SUM(C25:C27)</f>
        <v>14496</v>
      </c>
      <c r="D28" s="92">
        <f t="shared" si="4"/>
        <v>16344</v>
      </c>
      <c r="E28" s="92">
        <f t="shared" si="4"/>
        <v>2269</v>
      </c>
      <c r="F28" s="92">
        <f t="shared" si="4"/>
        <v>2269</v>
      </c>
      <c r="G28" s="22">
        <f t="shared" si="4"/>
        <v>635</v>
      </c>
      <c r="H28" s="22">
        <f t="shared" si="4"/>
        <v>635</v>
      </c>
      <c r="I28" s="22">
        <f t="shared" si="4"/>
        <v>0</v>
      </c>
      <c r="J28" s="22">
        <f t="shared" si="4"/>
        <v>256</v>
      </c>
      <c r="K28" s="23">
        <f t="shared" si="0"/>
        <v>19504</v>
      </c>
    </row>
    <row r="29" spans="1:11">
      <c r="A29" s="79"/>
      <c r="B29" s="80"/>
      <c r="C29" s="93"/>
      <c r="D29" s="93"/>
      <c r="E29" s="93"/>
      <c r="F29" s="93"/>
      <c r="G29" s="81"/>
      <c r="H29" s="81"/>
      <c r="I29" s="88"/>
      <c r="J29" s="88"/>
      <c r="K29" s="32">
        <f t="shared" si="0"/>
        <v>0</v>
      </c>
    </row>
    <row r="30" spans="1:11" s="24" customFormat="1">
      <c r="A30" s="2" t="s">
        <v>9</v>
      </c>
      <c r="B30" s="1" t="s">
        <v>27</v>
      </c>
      <c r="C30" s="54">
        <v>0</v>
      </c>
      <c r="D30" s="54">
        <v>0</v>
      </c>
      <c r="E30" s="54">
        <v>0</v>
      </c>
      <c r="F30" s="54">
        <v>0</v>
      </c>
      <c r="G30" s="30">
        <v>0</v>
      </c>
      <c r="H30" s="30">
        <v>0</v>
      </c>
      <c r="I30" s="40">
        <v>0</v>
      </c>
      <c r="J30" s="40">
        <v>0</v>
      </c>
      <c r="K30" s="21">
        <f t="shared" si="0"/>
        <v>0</v>
      </c>
    </row>
    <row r="31" spans="1:11">
      <c r="A31" s="2" t="s">
        <v>10</v>
      </c>
      <c r="B31" s="1" t="s">
        <v>28</v>
      </c>
      <c r="C31" s="54">
        <v>0</v>
      </c>
      <c r="D31" s="54">
        <v>0</v>
      </c>
      <c r="E31" s="54">
        <v>0</v>
      </c>
      <c r="F31" s="54">
        <v>0</v>
      </c>
      <c r="G31" s="30">
        <v>0</v>
      </c>
      <c r="H31" s="30">
        <v>0</v>
      </c>
      <c r="I31" s="40">
        <v>0</v>
      </c>
      <c r="J31" s="40">
        <v>0</v>
      </c>
      <c r="K31" s="21">
        <f t="shared" si="0"/>
        <v>0</v>
      </c>
    </row>
    <row r="32" spans="1:11">
      <c r="A32" s="2" t="s">
        <v>11</v>
      </c>
      <c r="B32" s="1" t="s">
        <v>29</v>
      </c>
      <c r="C32" s="54">
        <v>0</v>
      </c>
      <c r="D32" s="54">
        <v>0</v>
      </c>
      <c r="E32" s="54">
        <v>0</v>
      </c>
      <c r="F32" s="54">
        <v>0</v>
      </c>
      <c r="G32" s="30">
        <v>0</v>
      </c>
      <c r="H32" s="30">
        <v>0</v>
      </c>
      <c r="I32" s="40">
        <v>0</v>
      </c>
      <c r="J32" s="40">
        <v>0</v>
      </c>
      <c r="K32" s="21">
        <f t="shared" si="0"/>
        <v>0</v>
      </c>
    </row>
    <row r="33" spans="1:11">
      <c r="A33" s="2" t="s">
        <v>12</v>
      </c>
      <c r="B33" s="1" t="s">
        <v>30</v>
      </c>
      <c r="C33" s="54">
        <v>0</v>
      </c>
      <c r="D33" s="54">
        <v>0</v>
      </c>
      <c r="E33" s="54">
        <v>0</v>
      </c>
      <c r="F33" s="54">
        <v>0</v>
      </c>
      <c r="G33" s="30">
        <v>0</v>
      </c>
      <c r="H33" s="30">
        <v>0</v>
      </c>
      <c r="I33" s="38">
        <v>0</v>
      </c>
      <c r="J33" s="38">
        <v>0</v>
      </c>
      <c r="K33" s="21">
        <f t="shared" si="0"/>
        <v>0</v>
      </c>
    </row>
    <row r="34" spans="1:11">
      <c r="A34" s="2" t="s">
        <v>13</v>
      </c>
      <c r="B34" s="1" t="s">
        <v>31</v>
      </c>
      <c r="C34" s="94">
        <v>0</v>
      </c>
      <c r="D34" s="94">
        <v>0</v>
      </c>
      <c r="E34" s="94">
        <v>0</v>
      </c>
      <c r="F34" s="94">
        <v>0</v>
      </c>
      <c r="G34" s="20">
        <v>0</v>
      </c>
      <c r="H34" s="20">
        <v>0</v>
      </c>
      <c r="I34" s="41">
        <v>0</v>
      </c>
      <c r="J34" s="41">
        <v>0</v>
      </c>
      <c r="K34" s="21">
        <f t="shared" si="0"/>
        <v>0</v>
      </c>
    </row>
    <row r="35" spans="1:11">
      <c r="A35" s="2" t="s">
        <v>14</v>
      </c>
      <c r="B35" s="1" t="s">
        <v>32</v>
      </c>
      <c r="C35" s="94">
        <v>0</v>
      </c>
      <c r="D35" s="94">
        <v>0</v>
      </c>
      <c r="E35" s="94">
        <v>0</v>
      </c>
      <c r="F35" s="94">
        <v>0</v>
      </c>
      <c r="G35" s="20">
        <v>0</v>
      </c>
      <c r="H35" s="20">
        <v>0</v>
      </c>
      <c r="I35" s="41">
        <v>0</v>
      </c>
      <c r="J35" s="41">
        <v>0</v>
      </c>
      <c r="K35" s="21">
        <f t="shared" si="0"/>
        <v>0</v>
      </c>
    </row>
    <row r="36" spans="1:11" ht="15.75" thickBot="1">
      <c r="A36" s="67" t="s">
        <v>15</v>
      </c>
      <c r="B36" s="68" t="s">
        <v>33</v>
      </c>
      <c r="C36" s="95">
        <v>0</v>
      </c>
      <c r="D36" s="95">
        <v>0</v>
      </c>
      <c r="E36" s="95">
        <v>0</v>
      </c>
      <c r="F36" s="95">
        <v>0</v>
      </c>
      <c r="G36" s="69">
        <v>0</v>
      </c>
      <c r="H36" s="69">
        <v>0</v>
      </c>
      <c r="I36" s="86">
        <v>0</v>
      </c>
      <c r="J36" s="86">
        <v>0</v>
      </c>
      <c r="K36" s="35">
        <f t="shared" si="0"/>
        <v>0</v>
      </c>
    </row>
    <row r="37" spans="1:11" ht="15.75" thickBot="1">
      <c r="A37" s="25" t="s">
        <v>42</v>
      </c>
      <c r="B37" s="8" t="s">
        <v>43</v>
      </c>
      <c r="C37" s="92">
        <f t="shared" ref="C37:J37" si="5">SUM(C30:C36)</f>
        <v>0</v>
      </c>
      <c r="D37" s="92">
        <f t="shared" si="5"/>
        <v>0</v>
      </c>
      <c r="E37" s="92">
        <f t="shared" si="5"/>
        <v>0</v>
      </c>
      <c r="F37" s="92">
        <f t="shared" si="5"/>
        <v>0</v>
      </c>
      <c r="G37" s="22">
        <f t="shared" si="5"/>
        <v>0</v>
      </c>
      <c r="H37" s="22">
        <f t="shared" si="5"/>
        <v>0</v>
      </c>
      <c r="I37" s="22">
        <f t="shared" si="5"/>
        <v>0</v>
      </c>
      <c r="J37" s="22">
        <f t="shared" si="5"/>
        <v>0</v>
      </c>
      <c r="K37" s="23">
        <f t="shared" si="0"/>
        <v>0</v>
      </c>
    </row>
    <row r="38" spans="1:11" ht="15.75" thickBot="1">
      <c r="A38" s="74"/>
      <c r="B38" s="78"/>
      <c r="C38" s="96"/>
      <c r="D38" s="96"/>
      <c r="E38" s="96"/>
      <c r="F38" s="96"/>
      <c r="G38" s="76"/>
      <c r="H38" s="76"/>
      <c r="I38" s="89"/>
      <c r="J38" s="89"/>
      <c r="K38" s="29">
        <f t="shared" si="0"/>
        <v>0</v>
      </c>
    </row>
    <row r="39" spans="1:11" ht="15.75" thickBot="1">
      <c r="A39" s="25" t="s">
        <v>44</v>
      </c>
      <c r="B39" s="26" t="s">
        <v>45</v>
      </c>
      <c r="C39" s="92">
        <f t="shared" ref="C39:J39" si="6">C37+C28</f>
        <v>14496</v>
      </c>
      <c r="D39" s="92">
        <f t="shared" si="6"/>
        <v>16344</v>
      </c>
      <c r="E39" s="92">
        <f t="shared" si="6"/>
        <v>2269</v>
      </c>
      <c r="F39" s="92">
        <f t="shared" si="6"/>
        <v>2269</v>
      </c>
      <c r="G39" s="22">
        <f t="shared" si="6"/>
        <v>635</v>
      </c>
      <c r="H39" s="22">
        <f t="shared" si="6"/>
        <v>635</v>
      </c>
      <c r="I39" s="22">
        <f t="shared" si="6"/>
        <v>0</v>
      </c>
      <c r="J39" s="22">
        <f t="shared" si="6"/>
        <v>256</v>
      </c>
      <c r="K39" s="23">
        <f t="shared" si="0"/>
        <v>19504</v>
      </c>
    </row>
    <row r="40" spans="1:11" ht="15.75" thickBot="1">
      <c r="A40" s="74"/>
      <c r="B40" s="75"/>
      <c r="C40" s="96"/>
      <c r="D40" s="96"/>
      <c r="E40" s="96"/>
      <c r="F40" s="96"/>
      <c r="G40" s="76"/>
      <c r="H40" s="76"/>
      <c r="I40" s="89"/>
      <c r="J40" s="89"/>
      <c r="K40" s="29">
        <f t="shared" si="0"/>
        <v>0</v>
      </c>
    </row>
    <row r="41" spans="1:11" ht="15.75" thickBot="1">
      <c r="A41" s="25" t="s">
        <v>46</v>
      </c>
      <c r="B41" s="26" t="s">
        <v>47</v>
      </c>
      <c r="C41" s="92">
        <f t="shared" ref="C41:J41" si="7">C23+C39</f>
        <v>162009</v>
      </c>
      <c r="D41" s="92">
        <f t="shared" si="7"/>
        <v>162455</v>
      </c>
      <c r="E41" s="92">
        <f t="shared" si="7"/>
        <v>99269</v>
      </c>
      <c r="F41" s="92">
        <f t="shared" si="7"/>
        <v>99703</v>
      </c>
      <c r="G41" s="22">
        <f t="shared" si="7"/>
        <v>81986</v>
      </c>
      <c r="H41" s="22">
        <f t="shared" si="7"/>
        <v>82892</v>
      </c>
      <c r="I41" s="22">
        <f t="shared" si="7"/>
        <v>13463</v>
      </c>
      <c r="J41" s="22">
        <f t="shared" si="7"/>
        <v>13763</v>
      </c>
      <c r="K41" s="23">
        <f t="shared" si="0"/>
        <v>358813</v>
      </c>
    </row>
  </sheetData>
  <mergeCells count="9">
    <mergeCell ref="A2:K2"/>
    <mergeCell ref="A3:K3"/>
    <mergeCell ref="G5:H5"/>
    <mergeCell ref="E5:F5"/>
    <mergeCell ref="C5:D5"/>
    <mergeCell ref="I5:J5"/>
    <mergeCell ref="K5:K6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topLeftCell="J10" zoomScaleNormal="100" workbookViewId="0">
      <selection activeCell="Z13" sqref="Y13:Z14"/>
    </sheetView>
  </sheetViews>
  <sheetFormatPr defaultRowHeight="15"/>
  <cols>
    <col min="1" max="1" width="11" customWidth="1"/>
    <col min="2" max="2" width="48.5703125" customWidth="1"/>
    <col min="3" max="4" width="10.5703125" style="15" customWidth="1"/>
    <col min="5" max="5" width="9.5703125" style="15" customWidth="1"/>
    <col min="6" max="7" width="13.140625" style="15" customWidth="1"/>
    <col min="8" max="9" width="9" style="57" customWidth="1"/>
    <col min="10" max="11" width="9.140625" style="15"/>
    <col min="12" max="12" width="10.140625" style="15" customWidth="1"/>
    <col min="13" max="13" width="10.85546875" style="15" customWidth="1"/>
    <col min="14" max="14" width="9.7109375" style="15" customWidth="1"/>
    <col min="15" max="15" width="9.140625" style="15"/>
    <col min="16" max="16" width="10.42578125" style="15" customWidth="1"/>
    <col min="17" max="20" width="9.140625" style="15"/>
    <col min="21" max="21" width="10.85546875" style="15" customWidth="1"/>
    <col min="22" max="22" width="10.7109375" style="15" customWidth="1"/>
    <col min="23" max="23" width="10.42578125" style="15" customWidth="1"/>
    <col min="24" max="24" width="9.140625" style="15"/>
    <col min="25" max="25" width="10.28515625" style="15" customWidth="1"/>
    <col min="26" max="26" width="9.140625" style="15"/>
    <col min="27" max="27" width="10" style="15" customWidth="1"/>
  </cols>
  <sheetData>
    <row r="1" spans="1:27">
      <c r="H1" s="56" t="s">
        <v>81</v>
      </c>
      <c r="I1" s="56"/>
    </row>
    <row r="2" spans="1:27">
      <c r="A2" s="106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7">
      <c r="A3" s="106" t="s">
        <v>60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ht="15.75" thickBot="1">
      <c r="H4" s="56" t="s">
        <v>3</v>
      </c>
      <c r="I4" s="56"/>
    </row>
    <row r="5" spans="1:27" ht="61.5" customHeight="1" thickBot="1">
      <c r="A5" s="109" t="s">
        <v>2</v>
      </c>
      <c r="B5" s="111" t="s">
        <v>0</v>
      </c>
      <c r="C5" s="125" t="s">
        <v>62</v>
      </c>
      <c r="D5" s="125" t="s">
        <v>63</v>
      </c>
      <c r="E5" s="125" t="s">
        <v>64</v>
      </c>
      <c r="F5" s="123" t="s">
        <v>65</v>
      </c>
      <c r="G5" s="124"/>
      <c r="H5" s="121" t="s">
        <v>78</v>
      </c>
      <c r="I5" s="122"/>
      <c r="J5" s="121" t="s">
        <v>66</v>
      </c>
      <c r="K5" s="122"/>
      <c r="L5" s="58" t="s">
        <v>67</v>
      </c>
      <c r="M5" s="58" t="s">
        <v>68</v>
      </c>
      <c r="N5" s="58" t="s">
        <v>69</v>
      </c>
      <c r="O5" s="58" t="s">
        <v>70</v>
      </c>
      <c r="P5" s="58" t="s">
        <v>71</v>
      </c>
      <c r="Q5" s="121" t="s">
        <v>72</v>
      </c>
      <c r="R5" s="122"/>
      <c r="S5" s="121" t="s">
        <v>73</v>
      </c>
      <c r="T5" s="122"/>
      <c r="U5" s="58" t="s">
        <v>79</v>
      </c>
      <c r="V5" s="58" t="s">
        <v>74</v>
      </c>
      <c r="W5" s="58" t="s">
        <v>48</v>
      </c>
      <c r="X5" s="58" t="s">
        <v>75</v>
      </c>
      <c r="Y5" s="58" t="s">
        <v>76</v>
      </c>
      <c r="Z5" s="58" t="s">
        <v>77</v>
      </c>
      <c r="AA5" s="19" t="s">
        <v>1</v>
      </c>
    </row>
    <row r="6" spans="1:27" ht="17.25" customHeight="1" thickBot="1">
      <c r="A6" s="128"/>
      <c r="B6" s="127"/>
      <c r="C6" s="126"/>
      <c r="D6" s="126"/>
      <c r="E6" s="126"/>
      <c r="F6" s="99" t="s">
        <v>121</v>
      </c>
      <c r="G6" s="99" t="s">
        <v>121</v>
      </c>
      <c r="H6" s="99" t="s">
        <v>121</v>
      </c>
      <c r="I6" s="99" t="s">
        <v>120</v>
      </c>
      <c r="J6" s="99" t="s">
        <v>121</v>
      </c>
      <c r="K6" s="99" t="s">
        <v>120</v>
      </c>
      <c r="L6" s="99"/>
      <c r="M6" s="99"/>
      <c r="N6" s="99"/>
      <c r="O6" s="99"/>
      <c r="P6" s="99"/>
      <c r="Q6" s="99" t="s">
        <v>121</v>
      </c>
      <c r="R6" s="99" t="s">
        <v>120</v>
      </c>
      <c r="S6" s="99" t="s">
        <v>121</v>
      </c>
      <c r="T6" s="99" t="s">
        <v>120</v>
      </c>
      <c r="U6" s="99"/>
      <c r="V6" s="99"/>
      <c r="W6" s="99"/>
      <c r="X6" s="99"/>
      <c r="Y6" s="99"/>
      <c r="Z6" s="99"/>
      <c r="AA6" s="61"/>
    </row>
    <row r="7" spans="1:27">
      <c r="A7" s="79" t="s">
        <v>4</v>
      </c>
      <c r="B7" s="80" t="s">
        <v>18</v>
      </c>
      <c r="C7" s="81">
        <v>1950</v>
      </c>
      <c r="D7" s="81">
        <v>0</v>
      </c>
      <c r="E7" s="81">
        <v>0</v>
      </c>
      <c r="F7" s="88">
        <v>7103</v>
      </c>
      <c r="G7" s="88">
        <v>7103</v>
      </c>
      <c r="H7" s="98">
        <v>0</v>
      </c>
      <c r="I7" s="98">
        <v>0</v>
      </c>
      <c r="J7" s="81">
        <v>19338</v>
      </c>
      <c r="K7" s="81">
        <v>20021</v>
      </c>
      <c r="L7" s="81">
        <v>0</v>
      </c>
      <c r="M7" s="81">
        <v>1300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7977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101">
        <f>C7+D7+E7+F7+I7+K7+L7+M7+N7+O7+P7+R7+T7+U7+V7+W7+X7+Y7+Z7</f>
        <v>38351</v>
      </c>
    </row>
    <row r="8" spans="1:27">
      <c r="A8" s="2" t="s">
        <v>5</v>
      </c>
      <c r="B8" s="1" t="s">
        <v>19</v>
      </c>
      <c r="C8" s="30">
        <v>527</v>
      </c>
      <c r="D8" s="30">
        <v>0</v>
      </c>
      <c r="E8" s="30">
        <v>0</v>
      </c>
      <c r="F8" s="38">
        <v>1918</v>
      </c>
      <c r="G8" s="38">
        <v>1918</v>
      </c>
      <c r="H8" s="20">
        <v>0</v>
      </c>
      <c r="I8" s="20">
        <v>0</v>
      </c>
      <c r="J8" s="30">
        <v>5198</v>
      </c>
      <c r="K8" s="30">
        <v>5370</v>
      </c>
      <c r="L8" s="30">
        <v>0</v>
      </c>
      <c r="M8" s="30">
        <v>324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2108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101">
        <f t="shared" ref="AA8:AA40" si="0">C8+D8+E8+F8+I8+K8+L8+M8+N8+O8+P8+R8+T8+U8+V8+W8+X8+Y8+Z8</f>
        <v>10247</v>
      </c>
    </row>
    <row r="9" spans="1:27">
      <c r="A9" s="2" t="s">
        <v>6</v>
      </c>
      <c r="B9" s="1" t="s">
        <v>20</v>
      </c>
      <c r="C9" s="30">
        <v>1723</v>
      </c>
      <c r="D9" s="30">
        <v>0</v>
      </c>
      <c r="E9" s="30">
        <v>200</v>
      </c>
      <c r="F9" s="38">
        <v>3500</v>
      </c>
      <c r="G9" s="38">
        <v>3500</v>
      </c>
      <c r="H9" s="20">
        <v>7620</v>
      </c>
      <c r="I9" s="20">
        <v>7620</v>
      </c>
      <c r="J9" s="30">
        <v>12719</v>
      </c>
      <c r="K9" s="30">
        <v>12719</v>
      </c>
      <c r="L9" s="30">
        <v>13092</v>
      </c>
      <c r="M9" s="30">
        <v>314</v>
      </c>
      <c r="N9" s="30">
        <v>6909</v>
      </c>
      <c r="O9" s="30">
        <v>9547</v>
      </c>
      <c r="P9" s="30">
        <v>9277</v>
      </c>
      <c r="Q9" s="30">
        <v>0</v>
      </c>
      <c r="R9" s="30">
        <v>0</v>
      </c>
      <c r="S9" s="30">
        <v>8216</v>
      </c>
      <c r="T9" s="30">
        <v>8326</v>
      </c>
      <c r="U9" s="30">
        <v>872</v>
      </c>
      <c r="V9" s="30">
        <v>1905</v>
      </c>
      <c r="W9" s="30">
        <v>0</v>
      </c>
      <c r="X9" s="30">
        <v>0</v>
      </c>
      <c r="Y9" s="30">
        <v>0</v>
      </c>
      <c r="Z9" s="30">
        <v>0</v>
      </c>
      <c r="AA9" s="101">
        <f t="shared" si="0"/>
        <v>76004</v>
      </c>
    </row>
    <row r="10" spans="1:27">
      <c r="A10" s="2" t="s">
        <v>7</v>
      </c>
      <c r="B10" s="1" t="s">
        <v>21</v>
      </c>
      <c r="C10" s="30">
        <v>0</v>
      </c>
      <c r="D10" s="30">
        <v>0</v>
      </c>
      <c r="E10" s="30">
        <v>0</v>
      </c>
      <c r="F10" s="38">
        <v>0</v>
      </c>
      <c r="G10" s="38">
        <v>0</v>
      </c>
      <c r="H10" s="20">
        <v>0</v>
      </c>
      <c r="I10" s="20">
        <v>0</v>
      </c>
      <c r="J10" s="30">
        <v>0</v>
      </c>
      <c r="K10" s="30">
        <v>0</v>
      </c>
      <c r="L10" s="30">
        <v>5000</v>
      </c>
      <c r="M10" s="30">
        <v>0</v>
      </c>
      <c r="N10" s="30">
        <v>0</v>
      </c>
      <c r="O10" s="30">
        <v>0</v>
      </c>
      <c r="P10" s="30">
        <v>0</v>
      </c>
      <c r="Q10" s="30">
        <v>3192</v>
      </c>
      <c r="R10" s="30">
        <v>4459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101">
        <f t="shared" si="0"/>
        <v>9459</v>
      </c>
    </row>
    <row r="11" spans="1:27" ht="15.75" thickBot="1">
      <c r="A11" s="67" t="s">
        <v>8</v>
      </c>
      <c r="B11" s="68" t="s">
        <v>22</v>
      </c>
      <c r="C11" s="70">
        <v>0</v>
      </c>
      <c r="D11" s="70">
        <v>3000</v>
      </c>
      <c r="E11" s="70">
        <v>0</v>
      </c>
      <c r="F11" s="85">
        <f>4743+4123</f>
        <v>8866</v>
      </c>
      <c r="G11" s="85">
        <v>5232</v>
      </c>
      <c r="H11" s="69">
        <v>0</v>
      </c>
      <c r="I11" s="69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3648</v>
      </c>
      <c r="T11" s="70">
        <v>3648</v>
      </c>
      <c r="U11" s="70">
        <v>170</v>
      </c>
      <c r="V11" s="70">
        <v>0</v>
      </c>
      <c r="W11" s="70"/>
      <c r="X11" s="70">
        <v>0</v>
      </c>
      <c r="Y11" s="70">
        <v>0</v>
      </c>
      <c r="Z11" s="70">
        <v>0</v>
      </c>
      <c r="AA11" s="102">
        <f>C11+D11+E11+G11+I11+K11+L11+M11+N11+O11+P11+R11+T11+U11+V11+W11+X11+Y11+Z11</f>
        <v>12050</v>
      </c>
    </row>
    <row r="12" spans="1:27" ht="15.75" thickBot="1">
      <c r="A12" s="25" t="s">
        <v>16</v>
      </c>
      <c r="B12" s="8" t="s">
        <v>23</v>
      </c>
      <c r="C12" s="22">
        <f>SUM(C7:C11)</f>
        <v>4200</v>
      </c>
      <c r="D12" s="22">
        <f>SUM(D7:D11)</f>
        <v>3000</v>
      </c>
      <c r="E12" s="22">
        <f>SUM(E7:E11)</f>
        <v>200</v>
      </c>
      <c r="F12" s="22">
        <f t="shared" ref="F12:Z12" si="1">SUM(F7:F11)</f>
        <v>21387</v>
      </c>
      <c r="G12" s="22">
        <f t="shared" si="1"/>
        <v>17753</v>
      </c>
      <c r="H12" s="22">
        <f t="shared" si="1"/>
        <v>7620</v>
      </c>
      <c r="I12" s="22">
        <v>7620</v>
      </c>
      <c r="J12" s="22">
        <f t="shared" si="1"/>
        <v>37255</v>
      </c>
      <c r="K12" s="22">
        <f t="shared" si="1"/>
        <v>38110</v>
      </c>
      <c r="L12" s="22">
        <f t="shared" si="1"/>
        <v>18092</v>
      </c>
      <c r="M12" s="22">
        <f t="shared" si="1"/>
        <v>1938</v>
      </c>
      <c r="N12" s="22">
        <f t="shared" si="1"/>
        <v>6909</v>
      </c>
      <c r="O12" s="22">
        <f t="shared" si="1"/>
        <v>9547</v>
      </c>
      <c r="P12" s="22">
        <f t="shared" si="1"/>
        <v>9277</v>
      </c>
      <c r="Q12" s="22">
        <f t="shared" si="1"/>
        <v>3192</v>
      </c>
      <c r="R12" s="22">
        <f t="shared" si="1"/>
        <v>4459</v>
      </c>
      <c r="S12" s="22">
        <f t="shared" si="1"/>
        <v>11864</v>
      </c>
      <c r="T12" s="22">
        <f t="shared" si="1"/>
        <v>11974</v>
      </c>
      <c r="U12" s="22">
        <f t="shared" si="1"/>
        <v>11127</v>
      </c>
      <c r="V12" s="22">
        <f t="shared" si="1"/>
        <v>1905</v>
      </c>
      <c r="W12" s="22">
        <f t="shared" si="1"/>
        <v>0</v>
      </c>
      <c r="X12" s="22">
        <f t="shared" si="1"/>
        <v>0</v>
      </c>
      <c r="Y12" s="22">
        <f t="shared" si="1"/>
        <v>0</v>
      </c>
      <c r="Z12" s="22">
        <f t="shared" si="1"/>
        <v>0</v>
      </c>
      <c r="AA12" s="23">
        <f>SUM(AA7:AA11)</f>
        <v>146111</v>
      </c>
    </row>
    <row r="13" spans="1:27">
      <c r="A13" s="79"/>
      <c r="B13" s="80"/>
      <c r="C13" s="81"/>
      <c r="D13" s="81"/>
      <c r="E13" s="81"/>
      <c r="F13" s="88"/>
      <c r="G13" s="88"/>
      <c r="H13" s="98"/>
      <c r="I13" s="98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32">
        <f t="shared" si="0"/>
        <v>0</v>
      </c>
    </row>
    <row r="14" spans="1:27">
      <c r="A14" s="2" t="s">
        <v>9</v>
      </c>
      <c r="B14" s="1" t="s">
        <v>27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2">
        <f t="shared" si="0"/>
        <v>0</v>
      </c>
    </row>
    <row r="15" spans="1:27">
      <c r="A15" s="2" t="s">
        <v>10</v>
      </c>
      <c r="B15" s="1" t="s">
        <v>28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2">
        <f t="shared" si="0"/>
        <v>0</v>
      </c>
    </row>
    <row r="16" spans="1:27">
      <c r="A16" s="2" t="s">
        <v>11</v>
      </c>
      <c r="B16" s="1" t="s">
        <v>29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2">
        <f t="shared" si="0"/>
        <v>0</v>
      </c>
    </row>
    <row r="17" spans="1:27">
      <c r="A17" s="2" t="s">
        <v>12</v>
      </c>
      <c r="B17" s="1" t="s">
        <v>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2">
        <f t="shared" si="0"/>
        <v>0</v>
      </c>
    </row>
    <row r="18" spans="1:27" s="24" customFormat="1">
      <c r="A18" s="2" t="s">
        <v>13</v>
      </c>
      <c r="B18" s="1" t="s">
        <v>31</v>
      </c>
      <c r="C18" s="20">
        <v>0</v>
      </c>
      <c r="D18" s="20">
        <v>0</v>
      </c>
      <c r="E18" s="2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2">
        <f t="shared" si="0"/>
        <v>0</v>
      </c>
    </row>
    <row r="19" spans="1:27" s="24" customFormat="1">
      <c r="A19" s="2" t="s">
        <v>14</v>
      </c>
      <c r="B19" s="1" t="s">
        <v>32</v>
      </c>
      <c r="C19" s="20">
        <v>0</v>
      </c>
      <c r="D19" s="20">
        <v>0</v>
      </c>
      <c r="E19" s="2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2">
        <f t="shared" si="0"/>
        <v>0</v>
      </c>
    </row>
    <row r="20" spans="1:27" s="24" customFormat="1" ht="15.75" thickBot="1">
      <c r="A20" s="67" t="s">
        <v>15</v>
      </c>
      <c r="B20" s="68" t="s">
        <v>33</v>
      </c>
      <c r="C20" s="69">
        <v>0</v>
      </c>
      <c r="D20" s="69">
        <v>0</v>
      </c>
      <c r="E20" s="69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29">
        <f t="shared" si="0"/>
        <v>0</v>
      </c>
    </row>
    <row r="21" spans="1:27" ht="15.75" thickBot="1">
      <c r="A21" s="25" t="s">
        <v>17</v>
      </c>
      <c r="B21" s="8" t="s">
        <v>24</v>
      </c>
      <c r="C21" s="22">
        <f>SUM(C14:C20)</f>
        <v>0</v>
      </c>
      <c r="D21" s="22">
        <f t="shared" ref="D21:Z21" si="2">SUM(D14:D20)</f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  <c r="M21" s="22">
        <f t="shared" si="2"/>
        <v>0</v>
      </c>
      <c r="N21" s="22">
        <f t="shared" si="2"/>
        <v>0</v>
      </c>
      <c r="O21" s="22">
        <f t="shared" si="2"/>
        <v>0</v>
      </c>
      <c r="P21" s="22">
        <f t="shared" si="2"/>
        <v>0</v>
      </c>
      <c r="Q21" s="22">
        <f t="shared" si="2"/>
        <v>0</v>
      </c>
      <c r="R21" s="22">
        <f t="shared" si="2"/>
        <v>0</v>
      </c>
      <c r="S21" s="22">
        <f t="shared" si="2"/>
        <v>0</v>
      </c>
      <c r="T21" s="22">
        <f t="shared" si="2"/>
        <v>0</v>
      </c>
      <c r="U21" s="22">
        <f t="shared" si="2"/>
        <v>0</v>
      </c>
      <c r="V21" s="22">
        <f t="shared" si="2"/>
        <v>0</v>
      </c>
      <c r="W21" s="22">
        <f t="shared" si="2"/>
        <v>0</v>
      </c>
      <c r="X21" s="22">
        <f t="shared" si="2"/>
        <v>0</v>
      </c>
      <c r="Y21" s="22">
        <f t="shared" si="2"/>
        <v>0</v>
      </c>
      <c r="Z21" s="22">
        <f t="shared" si="2"/>
        <v>0</v>
      </c>
      <c r="AA21" s="23">
        <f t="shared" si="0"/>
        <v>0</v>
      </c>
    </row>
    <row r="22" spans="1:27" ht="15.75" thickBot="1">
      <c r="A22" s="74"/>
      <c r="B22" s="78"/>
      <c r="C22" s="76"/>
      <c r="D22" s="76"/>
      <c r="E22" s="76"/>
      <c r="F22" s="89"/>
      <c r="G22" s="89"/>
      <c r="H22" s="100"/>
      <c r="I22" s="100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29">
        <f t="shared" si="0"/>
        <v>0</v>
      </c>
    </row>
    <row r="23" spans="1:27" ht="15.75" thickBot="1">
      <c r="A23" s="25" t="s">
        <v>25</v>
      </c>
      <c r="B23" s="26" t="s">
        <v>26</v>
      </c>
      <c r="C23" s="22">
        <f>C21+C12</f>
        <v>4200</v>
      </c>
      <c r="D23" s="22">
        <f t="shared" ref="D23:Z23" si="3">D21+D12</f>
        <v>3000</v>
      </c>
      <c r="E23" s="22">
        <f t="shared" si="3"/>
        <v>200</v>
      </c>
      <c r="F23" s="22">
        <f t="shared" si="3"/>
        <v>21387</v>
      </c>
      <c r="G23" s="22">
        <f>G21+G12</f>
        <v>17753</v>
      </c>
      <c r="H23" s="22">
        <f t="shared" si="3"/>
        <v>7620</v>
      </c>
      <c r="I23" s="22">
        <v>7620</v>
      </c>
      <c r="J23" s="22">
        <f t="shared" si="3"/>
        <v>37255</v>
      </c>
      <c r="K23" s="22">
        <f>K21+K12</f>
        <v>38110</v>
      </c>
      <c r="L23" s="22">
        <f t="shared" si="3"/>
        <v>18092</v>
      </c>
      <c r="M23" s="22">
        <f t="shared" si="3"/>
        <v>1938</v>
      </c>
      <c r="N23" s="22">
        <f t="shared" si="3"/>
        <v>6909</v>
      </c>
      <c r="O23" s="22">
        <f t="shared" si="3"/>
        <v>9547</v>
      </c>
      <c r="P23" s="22">
        <f t="shared" si="3"/>
        <v>9277</v>
      </c>
      <c r="Q23" s="22">
        <f t="shared" si="3"/>
        <v>3192</v>
      </c>
      <c r="R23" s="22">
        <f>R21+R12</f>
        <v>4459</v>
      </c>
      <c r="S23" s="22">
        <f t="shared" si="3"/>
        <v>11864</v>
      </c>
      <c r="T23" s="22">
        <f>T21+T12</f>
        <v>11974</v>
      </c>
      <c r="U23" s="22">
        <f t="shared" si="3"/>
        <v>11127</v>
      </c>
      <c r="V23" s="22">
        <f t="shared" si="3"/>
        <v>1905</v>
      </c>
      <c r="W23" s="22">
        <f t="shared" si="3"/>
        <v>0</v>
      </c>
      <c r="X23" s="22">
        <f t="shared" si="3"/>
        <v>0</v>
      </c>
      <c r="Y23" s="22">
        <f t="shared" si="3"/>
        <v>0</v>
      </c>
      <c r="Z23" s="22">
        <f t="shared" si="3"/>
        <v>0</v>
      </c>
      <c r="AA23" s="23">
        <v>146111</v>
      </c>
    </row>
    <row r="24" spans="1:27">
      <c r="A24" s="79"/>
      <c r="B24" s="80"/>
      <c r="C24" s="81"/>
      <c r="D24" s="81"/>
      <c r="E24" s="81"/>
      <c r="F24" s="88"/>
      <c r="G24" s="88"/>
      <c r="H24" s="98"/>
      <c r="I24" s="98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32">
        <f t="shared" si="0"/>
        <v>0</v>
      </c>
    </row>
    <row r="25" spans="1:27">
      <c r="A25" s="2" t="s">
        <v>34</v>
      </c>
      <c r="B25" s="1" t="s">
        <v>37</v>
      </c>
      <c r="C25" s="30">
        <v>0</v>
      </c>
      <c r="D25" s="30">
        <v>0</v>
      </c>
      <c r="E25" s="30">
        <v>0</v>
      </c>
      <c r="F25" s="38">
        <v>0</v>
      </c>
      <c r="G25" s="38">
        <v>0</v>
      </c>
      <c r="H25" s="20">
        <v>1543</v>
      </c>
      <c r="I25" s="84">
        <v>3391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2">
        <f t="shared" si="0"/>
        <v>3391</v>
      </c>
    </row>
    <row r="26" spans="1:27">
      <c r="A26" s="2" t="s">
        <v>35</v>
      </c>
      <c r="B26" s="1" t="s">
        <v>38</v>
      </c>
      <c r="C26" s="30">
        <v>0</v>
      </c>
      <c r="D26" s="30">
        <v>0</v>
      </c>
      <c r="E26" s="30">
        <v>0</v>
      </c>
      <c r="F26" s="38">
        <v>0</v>
      </c>
      <c r="G26" s="38">
        <v>0</v>
      </c>
      <c r="H26" s="20">
        <v>953</v>
      </c>
      <c r="I26" s="84">
        <v>953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2">
        <f t="shared" si="0"/>
        <v>953</v>
      </c>
    </row>
    <row r="27" spans="1:27" ht="15.75" thickBot="1">
      <c r="A27" s="67" t="s">
        <v>36</v>
      </c>
      <c r="B27" s="68" t="s">
        <v>39</v>
      </c>
      <c r="C27" s="70">
        <v>0</v>
      </c>
      <c r="D27" s="70">
        <v>0</v>
      </c>
      <c r="E27" s="70">
        <v>0</v>
      </c>
      <c r="F27" s="85">
        <v>0</v>
      </c>
      <c r="G27" s="85">
        <v>0</v>
      </c>
      <c r="H27" s="69">
        <v>0</v>
      </c>
      <c r="I27" s="97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12000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29">
        <f t="shared" si="0"/>
        <v>12000</v>
      </c>
    </row>
    <row r="28" spans="1:27" ht="15.75" thickBot="1">
      <c r="A28" s="25" t="s">
        <v>40</v>
      </c>
      <c r="B28" s="8" t="s">
        <v>41</v>
      </c>
      <c r="C28" s="22">
        <f>SUM(C25:C27)</f>
        <v>0</v>
      </c>
      <c r="D28" s="22">
        <f>SUM(D25:D27)</f>
        <v>0</v>
      </c>
      <c r="E28" s="22">
        <f>SUM(E25:E27)</f>
        <v>0</v>
      </c>
      <c r="F28" s="22">
        <f t="shared" ref="F28:Z28" si="4">SUM(F25:F27)</f>
        <v>0</v>
      </c>
      <c r="G28" s="22">
        <f t="shared" si="4"/>
        <v>0</v>
      </c>
      <c r="H28" s="22">
        <f t="shared" si="4"/>
        <v>2496</v>
      </c>
      <c r="I28" s="22">
        <v>4344</v>
      </c>
      <c r="J28" s="22">
        <f t="shared" si="4"/>
        <v>0</v>
      </c>
      <c r="K28" s="22">
        <f t="shared" si="4"/>
        <v>0</v>
      </c>
      <c r="L28" s="22">
        <f t="shared" si="4"/>
        <v>0</v>
      </c>
      <c r="M28" s="22">
        <f t="shared" si="4"/>
        <v>0</v>
      </c>
      <c r="N28" s="22">
        <f t="shared" si="4"/>
        <v>0</v>
      </c>
      <c r="O28" s="22">
        <f t="shared" si="4"/>
        <v>12000</v>
      </c>
      <c r="P28" s="22">
        <f t="shared" si="4"/>
        <v>0</v>
      </c>
      <c r="Q28" s="22">
        <f t="shared" si="4"/>
        <v>0</v>
      </c>
      <c r="R28" s="22">
        <f t="shared" si="4"/>
        <v>0</v>
      </c>
      <c r="S28" s="22">
        <f t="shared" si="4"/>
        <v>0</v>
      </c>
      <c r="T28" s="22">
        <f t="shared" si="4"/>
        <v>0</v>
      </c>
      <c r="U28" s="22">
        <f t="shared" si="4"/>
        <v>0</v>
      </c>
      <c r="V28" s="22">
        <f t="shared" si="4"/>
        <v>0</v>
      </c>
      <c r="W28" s="22">
        <f t="shared" si="4"/>
        <v>0</v>
      </c>
      <c r="X28" s="22">
        <f t="shared" si="4"/>
        <v>0</v>
      </c>
      <c r="Y28" s="22">
        <f t="shared" si="4"/>
        <v>0</v>
      </c>
      <c r="Z28" s="22">
        <f t="shared" si="4"/>
        <v>0</v>
      </c>
      <c r="AA28" s="23">
        <f t="shared" si="0"/>
        <v>16344</v>
      </c>
    </row>
    <row r="29" spans="1:27">
      <c r="A29" s="79"/>
      <c r="B29" s="80"/>
      <c r="C29" s="81"/>
      <c r="D29" s="81"/>
      <c r="E29" s="81"/>
      <c r="F29" s="88"/>
      <c r="G29" s="88"/>
      <c r="H29" s="98"/>
      <c r="I29" s="9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32">
        <f t="shared" si="0"/>
        <v>0</v>
      </c>
    </row>
    <row r="30" spans="1:27" s="24" customFormat="1">
      <c r="A30" s="2" t="s">
        <v>9</v>
      </c>
      <c r="B30" s="1" t="s">
        <v>27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2">
        <f t="shared" si="0"/>
        <v>0</v>
      </c>
    </row>
    <row r="31" spans="1:27">
      <c r="A31" s="2" t="s">
        <v>10</v>
      </c>
      <c r="B31" s="1" t="s">
        <v>28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2">
        <f t="shared" si="0"/>
        <v>0</v>
      </c>
    </row>
    <row r="32" spans="1:27">
      <c r="A32" s="2" t="s">
        <v>11</v>
      </c>
      <c r="B32" s="1" t="s">
        <v>29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2">
        <f t="shared" si="0"/>
        <v>0</v>
      </c>
    </row>
    <row r="33" spans="1:27">
      <c r="A33" s="2" t="s">
        <v>12</v>
      </c>
      <c r="B33" s="1" t="s">
        <v>30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2">
        <f t="shared" si="0"/>
        <v>0</v>
      </c>
    </row>
    <row r="34" spans="1:27">
      <c r="A34" s="2" t="s">
        <v>13</v>
      </c>
      <c r="B34" s="1" t="s">
        <v>31</v>
      </c>
      <c r="C34" s="20">
        <v>0</v>
      </c>
      <c r="D34" s="20">
        <v>0</v>
      </c>
      <c r="E34" s="2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2">
        <f t="shared" si="0"/>
        <v>0</v>
      </c>
    </row>
    <row r="35" spans="1:27">
      <c r="A35" s="2" t="s">
        <v>14</v>
      </c>
      <c r="B35" s="1" t="s">
        <v>32</v>
      </c>
      <c r="C35" s="20">
        <v>0</v>
      </c>
      <c r="D35" s="20">
        <v>0</v>
      </c>
      <c r="E35" s="2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2">
        <f t="shared" si="0"/>
        <v>0</v>
      </c>
    </row>
    <row r="36" spans="1:27" ht="15.75" thickBot="1">
      <c r="A36" s="67" t="s">
        <v>15</v>
      </c>
      <c r="B36" s="68" t="s">
        <v>33</v>
      </c>
      <c r="C36" s="69">
        <v>0</v>
      </c>
      <c r="D36" s="69">
        <v>0</v>
      </c>
      <c r="E36" s="69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29">
        <f t="shared" si="0"/>
        <v>0</v>
      </c>
    </row>
    <row r="37" spans="1:27" ht="15.75" thickBot="1">
      <c r="A37" s="25" t="s">
        <v>42</v>
      </c>
      <c r="B37" s="8" t="s">
        <v>43</v>
      </c>
      <c r="C37" s="22">
        <f>SUM(C30:C36)</f>
        <v>0</v>
      </c>
      <c r="D37" s="22">
        <f t="shared" ref="D37:Z37" si="5">SUM(D30:D36)</f>
        <v>0</v>
      </c>
      <c r="E37" s="22">
        <f t="shared" si="5"/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22">
        <v>0</v>
      </c>
      <c r="J37" s="22">
        <f t="shared" si="5"/>
        <v>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2">
        <f t="shared" si="5"/>
        <v>0</v>
      </c>
      <c r="O37" s="22">
        <f t="shared" si="5"/>
        <v>0</v>
      </c>
      <c r="P37" s="22">
        <f t="shared" si="5"/>
        <v>0</v>
      </c>
      <c r="Q37" s="22">
        <f t="shared" si="5"/>
        <v>0</v>
      </c>
      <c r="R37" s="22">
        <f t="shared" si="5"/>
        <v>0</v>
      </c>
      <c r="S37" s="22">
        <f t="shared" si="5"/>
        <v>0</v>
      </c>
      <c r="T37" s="22">
        <f t="shared" si="5"/>
        <v>0</v>
      </c>
      <c r="U37" s="22">
        <f t="shared" si="5"/>
        <v>0</v>
      </c>
      <c r="V37" s="22">
        <f t="shared" si="5"/>
        <v>0</v>
      </c>
      <c r="W37" s="22">
        <f t="shared" si="5"/>
        <v>0</v>
      </c>
      <c r="X37" s="22">
        <f t="shared" si="5"/>
        <v>0</v>
      </c>
      <c r="Y37" s="22">
        <f t="shared" si="5"/>
        <v>0</v>
      </c>
      <c r="Z37" s="22">
        <f t="shared" si="5"/>
        <v>0</v>
      </c>
      <c r="AA37" s="23">
        <f t="shared" si="0"/>
        <v>0</v>
      </c>
    </row>
    <row r="38" spans="1:27" ht="15.75" thickBot="1">
      <c r="A38" s="74"/>
      <c r="B38" s="78"/>
      <c r="C38" s="76"/>
      <c r="D38" s="76"/>
      <c r="E38" s="76"/>
      <c r="F38" s="89"/>
      <c r="G38" s="89"/>
      <c r="H38" s="100"/>
      <c r="I38" s="100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29">
        <f t="shared" si="0"/>
        <v>0</v>
      </c>
    </row>
    <row r="39" spans="1:27" ht="15.75" thickBot="1">
      <c r="A39" s="25" t="s">
        <v>44</v>
      </c>
      <c r="B39" s="26" t="s">
        <v>45</v>
      </c>
      <c r="C39" s="22">
        <f>C37+C28</f>
        <v>0</v>
      </c>
      <c r="D39" s="22">
        <f t="shared" ref="D39:Z39" si="6">D37+D28</f>
        <v>0</v>
      </c>
      <c r="E39" s="22">
        <f t="shared" si="6"/>
        <v>0</v>
      </c>
      <c r="F39" s="22">
        <f t="shared" si="6"/>
        <v>0</v>
      </c>
      <c r="G39" s="22">
        <f>G37+G28</f>
        <v>0</v>
      </c>
      <c r="H39" s="22">
        <f t="shared" si="6"/>
        <v>2496</v>
      </c>
      <c r="I39" s="22">
        <v>4344</v>
      </c>
      <c r="J39" s="22">
        <f t="shared" si="6"/>
        <v>0</v>
      </c>
      <c r="K39" s="22">
        <f>K37+K28</f>
        <v>0</v>
      </c>
      <c r="L39" s="22">
        <f t="shared" si="6"/>
        <v>0</v>
      </c>
      <c r="M39" s="22">
        <f t="shared" si="6"/>
        <v>0</v>
      </c>
      <c r="N39" s="22">
        <f t="shared" si="6"/>
        <v>0</v>
      </c>
      <c r="O39" s="22">
        <f t="shared" si="6"/>
        <v>12000</v>
      </c>
      <c r="P39" s="22">
        <f t="shared" si="6"/>
        <v>0</v>
      </c>
      <c r="Q39" s="22">
        <f t="shared" si="6"/>
        <v>0</v>
      </c>
      <c r="R39" s="22">
        <f>R37+R28</f>
        <v>0</v>
      </c>
      <c r="S39" s="22">
        <f t="shared" si="6"/>
        <v>0</v>
      </c>
      <c r="T39" s="22">
        <f>T37+T28</f>
        <v>0</v>
      </c>
      <c r="U39" s="22">
        <f t="shared" si="6"/>
        <v>0</v>
      </c>
      <c r="V39" s="22">
        <f t="shared" si="6"/>
        <v>0</v>
      </c>
      <c r="W39" s="22">
        <f t="shared" si="6"/>
        <v>0</v>
      </c>
      <c r="X39" s="22">
        <f t="shared" si="6"/>
        <v>0</v>
      </c>
      <c r="Y39" s="22">
        <f t="shared" si="6"/>
        <v>0</v>
      </c>
      <c r="Z39" s="22">
        <f t="shared" si="6"/>
        <v>0</v>
      </c>
      <c r="AA39" s="23">
        <f t="shared" si="0"/>
        <v>16344</v>
      </c>
    </row>
    <row r="40" spans="1:27" ht="15.75" thickBot="1">
      <c r="A40" s="74"/>
      <c r="B40" s="75"/>
      <c r="C40" s="76"/>
      <c r="D40" s="76"/>
      <c r="E40" s="76"/>
      <c r="F40" s="89"/>
      <c r="G40" s="89"/>
      <c r="H40" s="100"/>
      <c r="I40" s="100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29">
        <f t="shared" si="0"/>
        <v>0</v>
      </c>
    </row>
    <row r="41" spans="1:27" ht="15.75" thickBot="1">
      <c r="A41" s="25" t="s">
        <v>46</v>
      </c>
      <c r="B41" s="26" t="s">
        <v>47</v>
      </c>
      <c r="C41" s="22">
        <f>C23+C39</f>
        <v>4200</v>
      </c>
      <c r="D41" s="22">
        <f t="shared" ref="D41:Z41" si="7">D23+D39</f>
        <v>3000</v>
      </c>
      <c r="E41" s="22">
        <f t="shared" si="7"/>
        <v>200</v>
      </c>
      <c r="F41" s="22">
        <f t="shared" si="7"/>
        <v>21387</v>
      </c>
      <c r="G41" s="22">
        <f>G23+G39</f>
        <v>17753</v>
      </c>
      <c r="H41" s="22">
        <f t="shared" si="7"/>
        <v>10116</v>
      </c>
      <c r="I41" s="22">
        <v>11964</v>
      </c>
      <c r="J41" s="22">
        <f t="shared" si="7"/>
        <v>37255</v>
      </c>
      <c r="K41" s="22">
        <f>K23+K39</f>
        <v>38110</v>
      </c>
      <c r="L41" s="22">
        <f t="shared" si="7"/>
        <v>18092</v>
      </c>
      <c r="M41" s="22">
        <f t="shared" si="7"/>
        <v>1938</v>
      </c>
      <c r="N41" s="22">
        <f t="shared" si="7"/>
        <v>6909</v>
      </c>
      <c r="O41" s="22">
        <f t="shared" si="7"/>
        <v>21547</v>
      </c>
      <c r="P41" s="22">
        <f t="shared" si="7"/>
        <v>9277</v>
      </c>
      <c r="Q41" s="22">
        <f t="shared" si="7"/>
        <v>3192</v>
      </c>
      <c r="R41" s="22">
        <f>R23+R39</f>
        <v>4459</v>
      </c>
      <c r="S41" s="22">
        <f t="shared" si="7"/>
        <v>11864</v>
      </c>
      <c r="T41" s="22">
        <f>T23+T39</f>
        <v>11974</v>
      </c>
      <c r="U41" s="22">
        <f t="shared" si="7"/>
        <v>11127</v>
      </c>
      <c r="V41" s="22">
        <f t="shared" si="7"/>
        <v>1905</v>
      </c>
      <c r="W41" s="22">
        <f t="shared" si="7"/>
        <v>0</v>
      </c>
      <c r="X41" s="22">
        <f t="shared" si="7"/>
        <v>0</v>
      </c>
      <c r="Y41" s="22">
        <f t="shared" si="7"/>
        <v>0</v>
      </c>
      <c r="Z41" s="22">
        <f t="shared" si="7"/>
        <v>0</v>
      </c>
      <c r="AA41" s="23">
        <f>AA39+AA23</f>
        <v>162455</v>
      </c>
    </row>
  </sheetData>
  <mergeCells count="12">
    <mergeCell ref="J5:K5"/>
    <mergeCell ref="H5:I5"/>
    <mergeCell ref="S5:T5"/>
    <mergeCell ref="Q5:R5"/>
    <mergeCell ref="F5:G5"/>
    <mergeCell ref="A2:AA2"/>
    <mergeCell ref="A3:AA3"/>
    <mergeCell ref="E5:E6"/>
    <mergeCell ref="D5:D6"/>
    <mergeCell ref="C5:C6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opLeftCell="A4" zoomScaleNormal="100" workbookViewId="0">
      <selection activeCell="C6" sqref="C6:D6"/>
    </sheetView>
  </sheetViews>
  <sheetFormatPr defaultRowHeight="15"/>
  <cols>
    <col min="2" max="2" width="44.28515625" customWidth="1"/>
    <col min="3" max="4" width="11.42578125" style="15" customWidth="1"/>
    <col min="5" max="6" width="10.7109375" style="15" customWidth="1"/>
    <col min="7" max="7" width="11.28515625" style="15" customWidth="1"/>
    <col min="8" max="8" width="11.140625" customWidth="1"/>
  </cols>
  <sheetData>
    <row r="1" spans="1:8">
      <c r="H1" s="16" t="s">
        <v>80</v>
      </c>
    </row>
    <row r="2" spans="1:8">
      <c r="A2" s="106" t="s">
        <v>89</v>
      </c>
      <c r="B2" s="106"/>
      <c r="C2" s="106"/>
      <c r="D2" s="106"/>
      <c r="E2" s="106"/>
      <c r="F2" s="106"/>
      <c r="G2" s="106"/>
      <c r="H2" s="106"/>
    </row>
    <row r="3" spans="1:8">
      <c r="A3" s="106" t="s">
        <v>60</v>
      </c>
      <c r="B3" s="106"/>
      <c r="C3" s="106"/>
      <c r="D3" s="106"/>
      <c r="E3" s="106"/>
      <c r="F3" s="106"/>
      <c r="G3" s="106"/>
      <c r="H3" s="106"/>
    </row>
    <row r="4" spans="1:8" ht="15.75" thickBot="1">
      <c r="H4" s="11" t="s">
        <v>3</v>
      </c>
    </row>
    <row r="5" spans="1:8" ht="63.75" customHeight="1" thickBot="1">
      <c r="A5" s="109" t="s">
        <v>2</v>
      </c>
      <c r="B5" s="111" t="s">
        <v>0</v>
      </c>
      <c r="C5" s="131" t="s">
        <v>65</v>
      </c>
      <c r="D5" s="132"/>
      <c r="E5" s="133" t="s">
        <v>82</v>
      </c>
      <c r="F5" s="134"/>
      <c r="G5" s="129" t="s">
        <v>83</v>
      </c>
      <c r="H5" s="115" t="s">
        <v>1</v>
      </c>
    </row>
    <row r="6" spans="1:8" ht="15" customHeight="1">
      <c r="A6" s="110"/>
      <c r="B6" s="112"/>
      <c r="C6" s="103" t="s">
        <v>121</v>
      </c>
      <c r="D6" s="103" t="s">
        <v>120</v>
      </c>
      <c r="E6" s="104" t="s">
        <v>121</v>
      </c>
      <c r="F6" s="104" t="s">
        <v>122</v>
      </c>
      <c r="G6" s="130"/>
      <c r="H6" s="116"/>
    </row>
    <row r="7" spans="1:8">
      <c r="A7" s="3" t="s">
        <v>4</v>
      </c>
      <c r="B7" s="4" t="s">
        <v>18</v>
      </c>
      <c r="C7" s="33">
        <v>46737</v>
      </c>
      <c r="D7" s="33">
        <v>46995</v>
      </c>
      <c r="E7" s="33">
        <v>7290</v>
      </c>
      <c r="F7" s="33">
        <v>7374</v>
      </c>
      <c r="G7" s="33">
        <v>2950</v>
      </c>
      <c r="H7" s="32">
        <f>D7+F7+G7</f>
        <v>57319</v>
      </c>
    </row>
    <row r="8" spans="1:8">
      <c r="A8" s="2" t="s">
        <v>5</v>
      </c>
      <c r="B8" s="1" t="s">
        <v>19</v>
      </c>
      <c r="C8" s="30">
        <v>12286</v>
      </c>
      <c r="D8" s="30">
        <v>12356</v>
      </c>
      <c r="E8" s="30">
        <v>1896</v>
      </c>
      <c r="F8" s="30">
        <v>1918</v>
      </c>
      <c r="G8" s="30">
        <v>809</v>
      </c>
      <c r="H8" s="32">
        <f t="shared" ref="H8:H41" si="0">D8+F8+G8</f>
        <v>15083</v>
      </c>
    </row>
    <row r="9" spans="1:8">
      <c r="A9" s="2" t="s">
        <v>6</v>
      </c>
      <c r="B9" s="1" t="s">
        <v>20</v>
      </c>
      <c r="C9" s="30">
        <v>23450</v>
      </c>
      <c r="D9" s="30">
        <v>23450</v>
      </c>
      <c r="E9" s="30">
        <v>937</v>
      </c>
      <c r="F9" s="30">
        <v>937</v>
      </c>
      <c r="G9" s="30">
        <v>645</v>
      </c>
      <c r="H9" s="32">
        <f t="shared" si="0"/>
        <v>25032</v>
      </c>
    </row>
    <row r="10" spans="1:8">
      <c r="A10" s="2" t="s">
        <v>7</v>
      </c>
      <c r="B10" s="1" t="s">
        <v>21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2">
        <f t="shared" si="0"/>
        <v>0</v>
      </c>
    </row>
    <row r="11" spans="1:8" ht="15.75" thickBot="1">
      <c r="A11" s="67" t="s">
        <v>8</v>
      </c>
      <c r="B11" s="68" t="s">
        <v>22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29">
        <f t="shared" si="0"/>
        <v>0</v>
      </c>
    </row>
    <row r="12" spans="1:8" ht="15.75" thickBot="1">
      <c r="A12" s="25" t="s">
        <v>16</v>
      </c>
      <c r="B12" s="8" t="s">
        <v>84</v>
      </c>
      <c r="C12" s="22">
        <f>SUM(C7:C11)</f>
        <v>82473</v>
      </c>
      <c r="D12" s="22">
        <f>SUM(D7:D11)</f>
        <v>82801</v>
      </c>
      <c r="E12" s="22">
        <f>SUM(E7:E11)</f>
        <v>10123</v>
      </c>
      <c r="F12" s="22">
        <f>SUM(F7:F11)</f>
        <v>10229</v>
      </c>
      <c r="G12" s="22">
        <f>SUM(G7:G11)</f>
        <v>4404</v>
      </c>
      <c r="H12" s="23">
        <f t="shared" si="0"/>
        <v>97434</v>
      </c>
    </row>
    <row r="13" spans="1:8">
      <c r="A13" s="79"/>
      <c r="B13" s="80"/>
      <c r="C13" s="81"/>
      <c r="D13" s="81"/>
      <c r="E13" s="81"/>
      <c r="F13" s="81"/>
      <c r="G13" s="81"/>
      <c r="H13" s="32">
        <f t="shared" si="0"/>
        <v>0</v>
      </c>
    </row>
    <row r="14" spans="1:8">
      <c r="A14" s="2" t="s">
        <v>9</v>
      </c>
      <c r="B14" s="1" t="s">
        <v>27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2">
        <f t="shared" si="0"/>
        <v>0</v>
      </c>
    </row>
    <row r="15" spans="1:8">
      <c r="A15" s="2" t="s">
        <v>10</v>
      </c>
      <c r="B15" s="1" t="s">
        <v>28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2">
        <f t="shared" si="0"/>
        <v>0</v>
      </c>
    </row>
    <row r="16" spans="1:8">
      <c r="A16" s="2" t="s">
        <v>11</v>
      </c>
      <c r="B16" s="1" t="s">
        <v>29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2">
        <f t="shared" si="0"/>
        <v>0</v>
      </c>
    </row>
    <row r="17" spans="1:8">
      <c r="A17" s="2" t="s">
        <v>12</v>
      </c>
      <c r="B17" s="1" t="s">
        <v>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2">
        <f t="shared" si="0"/>
        <v>0</v>
      </c>
    </row>
    <row r="18" spans="1:8" s="24" customFormat="1">
      <c r="A18" s="2" t="s">
        <v>13</v>
      </c>
      <c r="B18" s="1" t="s">
        <v>31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32">
        <f t="shared" si="0"/>
        <v>0</v>
      </c>
    </row>
    <row r="19" spans="1:8" s="24" customFormat="1">
      <c r="A19" s="2" t="s">
        <v>14</v>
      </c>
      <c r="B19" s="1" t="s">
        <v>32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32">
        <f t="shared" si="0"/>
        <v>0</v>
      </c>
    </row>
    <row r="20" spans="1:8" s="24" customFormat="1" ht="15.75" thickBot="1">
      <c r="A20" s="67" t="s">
        <v>15</v>
      </c>
      <c r="B20" s="68" t="s">
        <v>33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29">
        <f t="shared" si="0"/>
        <v>0</v>
      </c>
    </row>
    <row r="21" spans="1:8" ht="15.75" thickBot="1">
      <c r="A21" s="25" t="s">
        <v>17</v>
      </c>
      <c r="B21" s="8" t="s">
        <v>85</v>
      </c>
      <c r="C21" s="22">
        <f>SUM(C14:C20)</f>
        <v>0</v>
      </c>
      <c r="D21" s="22">
        <f>SUM(D14:D20)</f>
        <v>0</v>
      </c>
      <c r="E21" s="22">
        <f>SUM(E14:E20)</f>
        <v>0</v>
      </c>
      <c r="F21" s="22">
        <f>SUM(F14:F20)</f>
        <v>0</v>
      </c>
      <c r="G21" s="22">
        <f>SUM(G14:G20)</f>
        <v>0</v>
      </c>
      <c r="H21" s="23">
        <f t="shared" si="0"/>
        <v>0</v>
      </c>
    </row>
    <row r="22" spans="1:8" ht="15.75" thickBot="1">
      <c r="A22" s="74"/>
      <c r="B22" s="78"/>
      <c r="C22" s="76"/>
      <c r="D22" s="76"/>
      <c r="E22" s="76"/>
      <c r="F22" s="76"/>
      <c r="G22" s="76"/>
      <c r="H22" s="29">
        <f t="shared" si="0"/>
        <v>0</v>
      </c>
    </row>
    <row r="23" spans="1:8" ht="15.75" thickBot="1">
      <c r="A23" s="25" t="s">
        <v>25</v>
      </c>
      <c r="B23" s="26" t="s">
        <v>26</v>
      </c>
      <c r="C23" s="22">
        <f>C21+C12</f>
        <v>82473</v>
      </c>
      <c r="D23" s="22">
        <f>D21+D12</f>
        <v>82801</v>
      </c>
      <c r="E23" s="22">
        <f>E21+E12</f>
        <v>10123</v>
      </c>
      <c r="F23" s="22">
        <f>F21+F12</f>
        <v>10229</v>
      </c>
      <c r="G23" s="22">
        <f>G21+G12</f>
        <v>4404</v>
      </c>
      <c r="H23" s="23">
        <f t="shared" si="0"/>
        <v>97434</v>
      </c>
    </row>
    <row r="24" spans="1:8">
      <c r="A24" s="79"/>
      <c r="B24" s="80"/>
      <c r="C24" s="81"/>
      <c r="D24" s="81"/>
      <c r="E24" s="81"/>
      <c r="F24" s="81"/>
      <c r="G24" s="81"/>
      <c r="H24" s="32">
        <f t="shared" si="0"/>
        <v>0</v>
      </c>
    </row>
    <row r="25" spans="1:8">
      <c r="A25" s="2" t="s">
        <v>34</v>
      </c>
      <c r="B25" s="1" t="s">
        <v>37</v>
      </c>
      <c r="C25" s="30">
        <v>2269</v>
      </c>
      <c r="D25" s="30">
        <v>2269</v>
      </c>
      <c r="E25" s="30">
        <v>0</v>
      </c>
      <c r="F25" s="30">
        <v>0</v>
      </c>
      <c r="G25" s="30">
        <v>0</v>
      </c>
      <c r="H25" s="32">
        <f t="shared" si="0"/>
        <v>2269</v>
      </c>
    </row>
    <row r="26" spans="1:8">
      <c r="A26" s="2" t="s">
        <v>35</v>
      </c>
      <c r="B26" s="1" t="s">
        <v>38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2">
        <f t="shared" si="0"/>
        <v>0</v>
      </c>
    </row>
    <row r="27" spans="1:8" ht="15.75" thickBot="1">
      <c r="A27" s="67" t="s">
        <v>36</v>
      </c>
      <c r="B27" s="68" t="s">
        <v>39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29">
        <f t="shared" si="0"/>
        <v>0</v>
      </c>
    </row>
    <row r="28" spans="1:8" ht="15.75" thickBot="1">
      <c r="A28" s="25" t="s">
        <v>40</v>
      </c>
      <c r="B28" s="8" t="s">
        <v>87</v>
      </c>
      <c r="C28" s="22">
        <f>SUM(C25:C27)</f>
        <v>2269</v>
      </c>
      <c r="D28" s="22">
        <f>SUM(D25:D27)</f>
        <v>2269</v>
      </c>
      <c r="E28" s="22">
        <f>SUM(E25:E27)</f>
        <v>0</v>
      </c>
      <c r="F28" s="22">
        <f>SUM(F25:F27)</f>
        <v>0</v>
      </c>
      <c r="G28" s="22">
        <f>SUM(G25:G27)</f>
        <v>0</v>
      </c>
      <c r="H28" s="23">
        <f t="shared" si="0"/>
        <v>2269</v>
      </c>
    </row>
    <row r="29" spans="1:8">
      <c r="A29" s="79"/>
      <c r="B29" s="80"/>
      <c r="C29" s="81"/>
      <c r="D29" s="81"/>
      <c r="E29" s="81"/>
      <c r="F29" s="81"/>
      <c r="G29" s="81"/>
      <c r="H29" s="32">
        <f t="shared" si="0"/>
        <v>0</v>
      </c>
    </row>
    <row r="30" spans="1:8" s="24" customFormat="1">
      <c r="A30" s="2" t="s">
        <v>9</v>
      </c>
      <c r="B30" s="1" t="s">
        <v>27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2">
        <f t="shared" si="0"/>
        <v>0</v>
      </c>
    </row>
    <row r="31" spans="1:8">
      <c r="A31" s="2" t="s">
        <v>10</v>
      </c>
      <c r="B31" s="1" t="s">
        <v>28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2">
        <f t="shared" si="0"/>
        <v>0</v>
      </c>
    </row>
    <row r="32" spans="1:8">
      <c r="A32" s="2" t="s">
        <v>11</v>
      </c>
      <c r="B32" s="1" t="s">
        <v>29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2">
        <f t="shared" si="0"/>
        <v>0</v>
      </c>
    </row>
    <row r="33" spans="1:8">
      <c r="A33" s="2" t="s">
        <v>12</v>
      </c>
      <c r="B33" s="1" t="s">
        <v>30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2">
        <f t="shared" si="0"/>
        <v>0</v>
      </c>
    </row>
    <row r="34" spans="1:8">
      <c r="A34" s="2" t="s">
        <v>13</v>
      </c>
      <c r="B34" s="1" t="s">
        <v>31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32">
        <f t="shared" si="0"/>
        <v>0</v>
      </c>
    </row>
    <row r="35" spans="1:8">
      <c r="A35" s="2" t="s">
        <v>14</v>
      </c>
      <c r="B35" s="1" t="s">
        <v>32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32">
        <f t="shared" si="0"/>
        <v>0</v>
      </c>
    </row>
    <row r="36" spans="1:8" ht="15.75" thickBot="1">
      <c r="A36" s="67" t="s">
        <v>15</v>
      </c>
      <c r="B36" s="68" t="s">
        <v>33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29">
        <f t="shared" si="0"/>
        <v>0</v>
      </c>
    </row>
    <row r="37" spans="1:8" ht="15.75" thickBot="1">
      <c r="A37" s="25" t="s">
        <v>42</v>
      </c>
      <c r="B37" s="8" t="s">
        <v>86</v>
      </c>
      <c r="C37" s="22">
        <f>SUM(C30:C36)</f>
        <v>0</v>
      </c>
      <c r="D37" s="22">
        <f>SUM(D30:D36)</f>
        <v>0</v>
      </c>
      <c r="E37" s="22">
        <f>SUM(E30:E36)</f>
        <v>0</v>
      </c>
      <c r="F37" s="22">
        <f>SUM(F30:F36)</f>
        <v>0</v>
      </c>
      <c r="G37" s="22">
        <f>SUM(G30:G36)</f>
        <v>0</v>
      </c>
      <c r="H37" s="23">
        <f t="shared" si="0"/>
        <v>0</v>
      </c>
    </row>
    <row r="38" spans="1:8" ht="15.75" thickBot="1">
      <c r="A38" s="74"/>
      <c r="B38" s="78"/>
      <c r="C38" s="76"/>
      <c r="D38" s="76"/>
      <c r="E38" s="76"/>
      <c r="F38" s="76"/>
      <c r="G38" s="76"/>
      <c r="H38" s="29">
        <f t="shared" si="0"/>
        <v>0</v>
      </c>
    </row>
    <row r="39" spans="1:8" ht="15.75" thickBot="1">
      <c r="A39" s="25" t="s">
        <v>44</v>
      </c>
      <c r="B39" s="26" t="s">
        <v>45</v>
      </c>
      <c r="C39" s="22">
        <f>C37+C28</f>
        <v>2269</v>
      </c>
      <c r="D39" s="22">
        <f>D37+D28</f>
        <v>2269</v>
      </c>
      <c r="E39" s="22">
        <f>E37+E28</f>
        <v>0</v>
      </c>
      <c r="F39" s="22">
        <f>F37+F28</f>
        <v>0</v>
      </c>
      <c r="G39" s="22">
        <f>G37+G28</f>
        <v>0</v>
      </c>
      <c r="H39" s="23">
        <f t="shared" si="0"/>
        <v>2269</v>
      </c>
    </row>
    <row r="40" spans="1:8" ht="15.75" thickBot="1">
      <c r="A40" s="74"/>
      <c r="B40" s="75"/>
      <c r="C40" s="76"/>
      <c r="D40" s="76"/>
      <c r="E40" s="76"/>
      <c r="F40" s="76"/>
      <c r="G40" s="76"/>
      <c r="H40" s="29">
        <f t="shared" si="0"/>
        <v>0</v>
      </c>
    </row>
    <row r="41" spans="1:8" ht="15.75" thickBot="1">
      <c r="A41" s="25" t="s">
        <v>46</v>
      </c>
      <c r="B41" s="26" t="s">
        <v>47</v>
      </c>
      <c r="C41" s="22">
        <f>C23+C39</f>
        <v>84742</v>
      </c>
      <c r="D41" s="22">
        <f>D23+D39</f>
        <v>85070</v>
      </c>
      <c r="E41" s="22">
        <f>E23+E39</f>
        <v>10123</v>
      </c>
      <c r="F41" s="22">
        <f>F23+F39</f>
        <v>10229</v>
      </c>
      <c r="G41" s="22">
        <f>G23+G39</f>
        <v>4404</v>
      </c>
      <c r="H41" s="23">
        <f t="shared" si="0"/>
        <v>99703</v>
      </c>
    </row>
  </sheetData>
  <mergeCells count="8">
    <mergeCell ref="A2:H2"/>
    <mergeCell ref="A3:H3"/>
    <mergeCell ref="H5:H6"/>
    <mergeCell ref="G5:G6"/>
    <mergeCell ref="B5:B6"/>
    <mergeCell ref="A5:A6"/>
    <mergeCell ref="C5:D5"/>
    <mergeCell ref="E5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opLeftCell="A13" zoomScaleNormal="100" workbookViewId="0">
      <selection activeCell="D8" sqref="D8"/>
    </sheetView>
  </sheetViews>
  <sheetFormatPr defaultRowHeight="15"/>
  <cols>
    <col min="2" max="2" width="44.28515625" customWidth="1"/>
    <col min="3" max="4" width="11.42578125" style="15" customWidth="1"/>
    <col min="5" max="6" width="10.7109375" style="15" customWidth="1"/>
    <col min="7" max="7" width="11.28515625" style="15" customWidth="1"/>
    <col min="8" max="8" width="11.140625" customWidth="1"/>
  </cols>
  <sheetData>
    <row r="1" spans="1:8">
      <c r="H1" s="16" t="s">
        <v>88</v>
      </c>
    </row>
    <row r="2" spans="1:8">
      <c r="A2" s="106" t="s">
        <v>90</v>
      </c>
      <c r="B2" s="106"/>
      <c r="C2" s="106"/>
      <c r="D2" s="106"/>
      <c r="E2" s="106"/>
      <c r="F2" s="106"/>
      <c r="G2" s="106"/>
      <c r="H2" s="106"/>
    </row>
    <row r="3" spans="1:8">
      <c r="A3" s="106" t="s">
        <v>60</v>
      </c>
      <c r="B3" s="106"/>
      <c r="C3" s="106"/>
      <c r="D3" s="106"/>
      <c r="E3" s="106"/>
      <c r="F3" s="106"/>
      <c r="G3" s="106"/>
      <c r="H3" s="106"/>
    </row>
    <row r="4" spans="1:8" ht="15.75" thickBot="1">
      <c r="H4" s="11" t="s">
        <v>3</v>
      </c>
    </row>
    <row r="5" spans="1:8" ht="51.75" customHeight="1" thickBot="1">
      <c r="A5" s="109" t="s">
        <v>2</v>
      </c>
      <c r="B5" s="111" t="s">
        <v>0</v>
      </c>
      <c r="C5" s="131" t="s">
        <v>91</v>
      </c>
      <c r="D5" s="132"/>
      <c r="E5" s="133" t="s">
        <v>92</v>
      </c>
      <c r="F5" s="134"/>
      <c r="G5" s="129" t="s">
        <v>93</v>
      </c>
      <c r="H5" s="115" t="s">
        <v>1</v>
      </c>
    </row>
    <row r="6" spans="1:8" ht="17.25" customHeight="1">
      <c r="A6" s="110"/>
      <c r="B6" s="112"/>
      <c r="C6" s="103" t="s">
        <v>121</v>
      </c>
      <c r="D6" s="103" t="s">
        <v>120</v>
      </c>
      <c r="E6" s="103" t="s">
        <v>121</v>
      </c>
      <c r="F6" s="103" t="s">
        <v>120</v>
      </c>
      <c r="G6" s="130"/>
      <c r="H6" s="116"/>
    </row>
    <row r="7" spans="1:8">
      <c r="A7" s="3" t="s">
        <v>4</v>
      </c>
      <c r="B7" s="4" t="s">
        <v>18</v>
      </c>
      <c r="C7" s="33">
        <v>41977</v>
      </c>
      <c r="D7" s="33">
        <v>42192</v>
      </c>
      <c r="E7" s="33">
        <v>5750</v>
      </c>
      <c r="F7" s="33">
        <v>5871</v>
      </c>
      <c r="G7" s="33">
        <v>0</v>
      </c>
      <c r="H7" s="32">
        <f>D7+F7+G7</f>
        <v>48063</v>
      </c>
    </row>
    <row r="8" spans="1:8">
      <c r="A8" s="2" t="s">
        <v>5</v>
      </c>
      <c r="B8" s="1" t="s">
        <v>19</v>
      </c>
      <c r="C8" s="30">
        <v>11259</v>
      </c>
      <c r="D8" s="30">
        <v>11317</v>
      </c>
      <c r="E8" s="30">
        <v>1578</v>
      </c>
      <c r="F8" s="30">
        <v>1610</v>
      </c>
      <c r="G8" s="30">
        <v>0</v>
      </c>
      <c r="H8" s="32">
        <f t="shared" ref="H8:H41" si="0">D8+F8+G8</f>
        <v>12927</v>
      </c>
    </row>
    <row r="9" spans="1:8">
      <c r="A9" s="2" t="s">
        <v>6</v>
      </c>
      <c r="B9" s="1" t="s">
        <v>20</v>
      </c>
      <c r="C9" s="30">
        <v>8054</v>
      </c>
      <c r="D9" s="30">
        <v>8534</v>
      </c>
      <c r="E9" s="30">
        <v>11233</v>
      </c>
      <c r="F9" s="30">
        <v>11233</v>
      </c>
      <c r="G9" s="30">
        <v>0</v>
      </c>
      <c r="H9" s="32">
        <f t="shared" si="0"/>
        <v>19767</v>
      </c>
    </row>
    <row r="10" spans="1:8">
      <c r="A10" s="2" t="s">
        <v>7</v>
      </c>
      <c r="B10" s="1" t="s">
        <v>21</v>
      </c>
      <c r="C10" s="30">
        <v>0</v>
      </c>
      <c r="D10" s="30">
        <v>0</v>
      </c>
      <c r="E10" s="30">
        <v>1500</v>
      </c>
      <c r="F10" s="30">
        <v>1500</v>
      </c>
      <c r="G10" s="30">
        <v>0</v>
      </c>
      <c r="H10" s="32">
        <f t="shared" si="0"/>
        <v>1500</v>
      </c>
    </row>
    <row r="11" spans="1:8" ht="15.75" thickBot="1">
      <c r="A11" s="67" t="s">
        <v>8</v>
      </c>
      <c r="B11" s="68" t="s">
        <v>22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29">
        <f t="shared" si="0"/>
        <v>0</v>
      </c>
    </row>
    <row r="12" spans="1:8" ht="15.75" thickBot="1">
      <c r="A12" s="25" t="s">
        <v>16</v>
      </c>
      <c r="B12" s="8" t="s">
        <v>84</v>
      </c>
      <c r="C12" s="22">
        <f>SUM(C7:C11)</f>
        <v>61290</v>
      </c>
      <c r="D12" s="22">
        <f>SUM(D7:D11)</f>
        <v>62043</v>
      </c>
      <c r="E12" s="22">
        <f>SUM(E7:E11)</f>
        <v>20061</v>
      </c>
      <c r="F12" s="22">
        <f>SUM(F7:F11)</f>
        <v>20214</v>
      </c>
      <c r="G12" s="22">
        <f>SUM(G7:G11)</f>
        <v>0</v>
      </c>
      <c r="H12" s="23">
        <f t="shared" si="0"/>
        <v>82257</v>
      </c>
    </row>
    <row r="13" spans="1:8">
      <c r="A13" s="79"/>
      <c r="B13" s="80"/>
      <c r="C13" s="81"/>
      <c r="D13" s="81"/>
      <c r="E13" s="81"/>
      <c r="F13" s="81"/>
      <c r="G13" s="81"/>
      <c r="H13" s="32">
        <f t="shared" si="0"/>
        <v>0</v>
      </c>
    </row>
    <row r="14" spans="1:8">
      <c r="A14" s="2" t="s">
        <v>9</v>
      </c>
      <c r="B14" s="1" t="s">
        <v>27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2">
        <f t="shared" si="0"/>
        <v>0</v>
      </c>
    </row>
    <row r="15" spans="1:8">
      <c r="A15" s="2" t="s">
        <v>10</v>
      </c>
      <c r="B15" s="1" t="s">
        <v>28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2">
        <f t="shared" si="0"/>
        <v>0</v>
      </c>
    </row>
    <row r="16" spans="1:8">
      <c r="A16" s="2" t="s">
        <v>11</v>
      </c>
      <c r="B16" s="1" t="s">
        <v>29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2">
        <f t="shared" si="0"/>
        <v>0</v>
      </c>
    </row>
    <row r="17" spans="1:8">
      <c r="A17" s="2" t="s">
        <v>12</v>
      </c>
      <c r="B17" s="1" t="s">
        <v>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2">
        <f t="shared" si="0"/>
        <v>0</v>
      </c>
    </row>
    <row r="18" spans="1:8" s="24" customFormat="1">
      <c r="A18" s="2" t="s">
        <v>13</v>
      </c>
      <c r="B18" s="1" t="s">
        <v>31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32">
        <f t="shared" si="0"/>
        <v>0</v>
      </c>
    </row>
    <row r="19" spans="1:8" s="24" customFormat="1">
      <c r="A19" s="2" t="s">
        <v>14</v>
      </c>
      <c r="B19" s="1" t="s">
        <v>32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32">
        <f t="shared" si="0"/>
        <v>0</v>
      </c>
    </row>
    <row r="20" spans="1:8" s="24" customFormat="1" ht="15.75" thickBot="1">
      <c r="A20" s="67" t="s">
        <v>15</v>
      </c>
      <c r="B20" s="68" t="s">
        <v>33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29">
        <f t="shared" si="0"/>
        <v>0</v>
      </c>
    </row>
    <row r="21" spans="1:8" ht="15.75" thickBot="1">
      <c r="A21" s="25" t="s">
        <v>17</v>
      </c>
      <c r="B21" s="8" t="s">
        <v>85</v>
      </c>
      <c r="C21" s="22">
        <f>SUM(C14:C20)</f>
        <v>0</v>
      </c>
      <c r="D21" s="22">
        <f>SUM(D14:D20)</f>
        <v>0</v>
      </c>
      <c r="E21" s="22">
        <f>SUM(E14:E20)</f>
        <v>0</v>
      </c>
      <c r="F21" s="22">
        <f>SUM(F14:F20)</f>
        <v>0</v>
      </c>
      <c r="G21" s="22">
        <f>SUM(G14:G20)</f>
        <v>0</v>
      </c>
      <c r="H21" s="23">
        <f t="shared" si="0"/>
        <v>0</v>
      </c>
    </row>
    <row r="22" spans="1:8" ht="15.75" thickBot="1">
      <c r="A22" s="74"/>
      <c r="B22" s="78"/>
      <c r="C22" s="76"/>
      <c r="D22" s="76"/>
      <c r="E22" s="76"/>
      <c r="F22" s="76"/>
      <c r="G22" s="76"/>
      <c r="H22" s="29">
        <f t="shared" si="0"/>
        <v>0</v>
      </c>
    </row>
    <row r="23" spans="1:8" ht="15.75" thickBot="1">
      <c r="A23" s="25" t="s">
        <v>25</v>
      </c>
      <c r="B23" s="26" t="s">
        <v>26</v>
      </c>
      <c r="C23" s="22">
        <f>C21+C12</f>
        <v>61290</v>
      </c>
      <c r="D23" s="22">
        <f>D21+D12</f>
        <v>62043</v>
      </c>
      <c r="E23" s="22">
        <f>E21+E12</f>
        <v>20061</v>
      </c>
      <c r="F23" s="22">
        <f>F21+F12</f>
        <v>20214</v>
      </c>
      <c r="G23" s="22">
        <f>G21+G12</f>
        <v>0</v>
      </c>
      <c r="H23" s="23">
        <f t="shared" si="0"/>
        <v>82257</v>
      </c>
    </row>
    <row r="24" spans="1:8">
      <c r="A24" s="79"/>
      <c r="B24" s="80"/>
      <c r="C24" s="81"/>
      <c r="D24" s="81"/>
      <c r="E24" s="81"/>
      <c r="F24" s="81"/>
      <c r="G24" s="81"/>
      <c r="H24" s="32">
        <f t="shared" si="0"/>
        <v>0</v>
      </c>
    </row>
    <row r="25" spans="1:8">
      <c r="A25" s="2" t="s">
        <v>34</v>
      </c>
      <c r="B25" s="1" t="s">
        <v>37</v>
      </c>
      <c r="C25" s="30">
        <v>0</v>
      </c>
      <c r="D25" s="30">
        <v>0</v>
      </c>
      <c r="E25" s="30">
        <v>635</v>
      </c>
      <c r="F25" s="30">
        <v>635</v>
      </c>
      <c r="G25" s="30">
        <v>0</v>
      </c>
      <c r="H25" s="32">
        <f t="shared" si="0"/>
        <v>635</v>
      </c>
    </row>
    <row r="26" spans="1:8">
      <c r="A26" s="2" t="s">
        <v>35</v>
      </c>
      <c r="B26" s="1" t="s">
        <v>38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2">
        <f t="shared" si="0"/>
        <v>0</v>
      </c>
    </row>
    <row r="27" spans="1:8" ht="15.75" thickBot="1">
      <c r="A27" s="67" t="s">
        <v>36</v>
      </c>
      <c r="B27" s="68" t="s">
        <v>39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29">
        <f t="shared" si="0"/>
        <v>0</v>
      </c>
    </row>
    <row r="28" spans="1:8" ht="15.75" thickBot="1">
      <c r="A28" s="25" t="s">
        <v>40</v>
      </c>
      <c r="B28" s="8" t="s">
        <v>87</v>
      </c>
      <c r="C28" s="22">
        <f>SUM(C25:C27)</f>
        <v>0</v>
      </c>
      <c r="D28" s="22">
        <f>SUM(D25:D27)</f>
        <v>0</v>
      </c>
      <c r="E28" s="22">
        <f>SUM(E25:E27)</f>
        <v>635</v>
      </c>
      <c r="F28" s="22">
        <f>SUM(F25:F27)</f>
        <v>635</v>
      </c>
      <c r="G28" s="22">
        <f>SUM(G25:G27)</f>
        <v>0</v>
      </c>
      <c r="H28" s="23">
        <f t="shared" si="0"/>
        <v>635</v>
      </c>
    </row>
    <row r="29" spans="1:8">
      <c r="A29" s="79"/>
      <c r="B29" s="80"/>
      <c r="C29" s="81"/>
      <c r="D29" s="81"/>
      <c r="E29" s="81"/>
      <c r="F29" s="81"/>
      <c r="G29" s="81"/>
      <c r="H29" s="32">
        <f t="shared" si="0"/>
        <v>0</v>
      </c>
    </row>
    <row r="30" spans="1:8" s="24" customFormat="1">
      <c r="A30" s="2" t="s">
        <v>9</v>
      </c>
      <c r="B30" s="1" t="s">
        <v>27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2">
        <f t="shared" si="0"/>
        <v>0</v>
      </c>
    </row>
    <row r="31" spans="1:8">
      <c r="A31" s="2" t="s">
        <v>10</v>
      </c>
      <c r="B31" s="1" t="s">
        <v>28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2">
        <f t="shared" si="0"/>
        <v>0</v>
      </c>
    </row>
    <row r="32" spans="1:8">
      <c r="A32" s="2" t="s">
        <v>11</v>
      </c>
      <c r="B32" s="1" t="s">
        <v>29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2">
        <f t="shared" si="0"/>
        <v>0</v>
      </c>
    </row>
    <row r="33" spans="1:8">
      <c r="A33" s="2" t="s">
        <v>12</v>
      </c>
      <c r="B33" s="1" t="s">
        <v>30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2">
        <f t="shared" si="0"/>
        <v>0</v>
      </c>
    </row>
    <row r="34" spans="1:8">
      <c r="A34" s="2" t="s">
        <v>13</v>
      </c>
      <c r="B34" s="1" t="s">
        <v>31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32">
        <f t="shared" si="0"/>
        <v>0</v>
      </c>
    </row>
    <row r="35" spans="1:8">
      <c r="A35" s="2" t="s">
        <v>14</v>
      </c>
      <c r="B35" s="1" t="s">
        <v>32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32">
        <f t="shared" si="0"/>
        <v>0</v>
      </c>
    </row>
    <row r="36" spans="1:8" ht="15.75" thickBot="1">
      <c r="A36" s="67" t="s">
        <v>15</v>
      </c>
      <c r="B36" s="68" t="s">
        <v>33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29">
        <f t="shared" si="0"/>
        <v>0</v>
      </c>
    </row>
    <row r="37" spans="1:8" ht="15.75" thickBot="1">
      <c r="A37" s="25" t="s">
        <v>42</v>
      </c>
      <c r="B37" s="8" t="s">
        <v>86</v>
      </c>
      <c r="C37" s="22">
        <f>SUM(C30:C36)</f>
        <v>0</v>
      </c>
      <c r="D37" s="22">
        <f>SUM(D30:D36)</f>
        <v>0</v>
      </c>
      <c r="E37" s="22">
        <f>SUM(E30:E36)</f>
        <v>0</v>
      </c>
      <c r="F37" s="22">
        <f>SUM(F30:F36)</f>
        <v>0</v>
      </c>
      <c r="G37" s="22">
        <f>SUM(G30:G36)</f>
        <v>0</v>
      </c>
      <c r="H37" s="23">
        <f t="shared" si="0"/>
        <v>0</v>
      </c>
    </row>
    <row r="38" spans="1:8" ht="15.75" thickBot="1">
      <c r="A38" s="74"/>
      <c r="B38" s="78"/>
      <c r="C38" s="76"/>
      <c r="D38" s="76"/>
      <c r="E38" s="76"/>
      <c r="F38" s="76"/>
      <c r="G38" s="76"/>
      <c r="H38" s="29">
        <f t="shared" si="0"/>
        <v>0</v>
      </c>
    </row>
    <row r="39" spans="1:8" ht="15.75" thickBot="1">
      <c r="A39" s="25" t="s">
        <v>44</v>
      </c>
      <c r="B39" s="26" t="s">
        <v>45</v>
      </c>
      <c r="C39" s="22">
        <f>C37+C28</f>
        <v>0</v>
      </c>
      <c r="D39" s="22">
        <f>D37+D28</f>
        <v>0</v>
      </c>
      <c r="E39" s="22">
        <f>E37+E28</f>
        <v>635</v>
      </c>
      <c r="F39" s="22">
        <f>F37+F28</f>
        <v>635</v>
      </c>
      <c r="G39" s="22">
        <f>G37+G28</f>
        <v>0</v>
      </c>
      <c r="H39" s="23">
        <f t="shared" si="0"/>
        <v>635</v>
      </c>
    </row>
    <row r="40" spans="1:8" ht="15.75" thickBot="1">
      <c r="A40" s="74"/>
      <c r="B40" s="75"/>
      <c r="C40" s="76"/>
      <c r="D40" s="76"/>
      <c r="E40" s="76"/>
      <c r="F40" s="76"/>
      <c r="G40" s="76"/>
      <c r="H40" s="29">
        <f t="shared" si="0"/>
        <v>0</v>
      </c>
    </row>
    <row r="41" spans="1:8" ht="15.75" thickBot="1">
      <c r="A41" s="25" t="s">
        <v>46</v>
      </c>
      <c r="B41" s="26" t="s">
        <v>47</v>
      </c>
      <c r="C41" s="22">
        <f>C23+C39</f>
        <v>61290</v>
      </c>
      <c r="D41" s="22">
        <f>D23+D39</f>
        <v>62043</v>
      </c>
      <c r="E41" s="22">
        <f>E23+E39</f>
        <v>20696</v>
      </c>
      <c r="F41" s="22">
        <f>F23+F39</f>
        <v>20849</v>
      </c>
      <c r="G41" s="22">
        <f>G23+G39</f>
        <v>0</v>
      </c>
      <c r="H41" s="23">
        <f t="shared" si="0"/>
        <v>82892</v>
      </c>
    </row>
  </sheetData>
  <mergeCells count="8">
    <mergeCell ref="A2:H2"/>
    <mergeCell ref="A3:H3"/>
    <mergeCell ref="H5:H6"/>
    <mergeCell ref="G5:G6"/>
    <mergeCell ref="B5:B6"/>
    <mergeCell ref="A5:A6"/>
    <mergeCell ref="E5:F5"/>
    <mergeCell ref="C5:D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topLeftCell="A4" zoomScaleNormal="100" workbookViewId="0">
      <selection activeCell="E10" sqref="E10"/>
    </sheetView>
  </sheetViews>
  <sheetFormatPr defaultRowHeight="15"/>
  <cols>
    <col min="2" max="2" width="44.28515625" customWidth="1"/>
    <col min="3" max="3" width="11.42578125" style="15" customWidth="1"/>
    <col min="4" max="5" width="12" style="15" customWidth="1"/>
    <col min="6" max="7" width="11.28515625" style="15" customWidth="1"/>
    <col min="8" max="8" width="11.140625" customWidth="1"/>
  </cols>
  <sheetData>
    <row r="1" spans="1:9">
      <c r="H1" s="16" t="s">
        <v>95</v>
      </c>
    </row>
    <row r="2" spans="1:9">
      <c r="A2" s="106" t="s">
        <v>94</v>
      </c>
      <c r="B2" s="106"/>
      <c r="C2" s="106"/>
      <c r="D2" s="106"/>
      <c r="E2" s="106"/>
      <c r="F2" s="106"/>
      <c r="G2" s="106"/>
      <c r="H2" s="106"/>
      <c r="I2" s="46"/>
    </row>
    <row r="3" spans="1:9">
      <c r="A3" s="106" t="s">
        <v>60</v>
      </c>
      <c r="B3" s="106"/>
      <c r="C3" s="106"/>
      <c r="D3" s="106"/>
      <c r="E3" s="106"/>
      <c r="F3" s="106"/>
      <c r="G3" s="106"/>
      <c r="H3" s="106"/>
    </row>
    <row r="4" spans="1:9" ht="15.75" thickBot="1">
      <c r="H4" s="11" t="s">
        <v>3</v>
      </c>
    </row>
    <row r="5" spans="1:9" ht="42" customHeight="1" thickBot="1">
      <c r="A5" s="5" t="s">
        <v>2</v>
      </c>
      <c r="B5" s="111" t="s">
        <v>0</v>
      </c>
      <c r="C5" s="129" t="s">
        <v>118</v>
      </c>
      <c r="D5" s="133" t="s">
        <v>115</v>
      </c>
      <c r="E5" s="134"/>
      <c r="F5" s="129" t="s">
        <v>116</v>
      </c>
      <c r="G5" s="129" t="s">
        <v>117</v>
      </c>
      <c r="H5" s="115" t="s">
        <v>1</v>
      </c>
    </row>
    <row r="6" spans="1:9" ht="15" customHeight="1" thickBot="1">
      <c r="A6" s="60"/>
      <c r="B6" s="127"/>
      <c r="C6" s="136"/>
      <c r="D6" s="105" t="s">
        <v>123</v>
      </c>
      <c r="E6" s="105" t="s">
        <v>120</v>
      </c>
      <c r="F6" s="136"/>
      <c r="G6" s="136"/>
      <c r="H6" s="135"/>
    </row>
    <row r="7" spans="1:9">
      <c r="A7" s="79" t="s">
        <v>4</v>
      </c>
      <c r="B7" s="80" t="s">
        <v>18</v>
      </c>
      <c r="C7" s="81">
        <v>2759</v>
      </c>
      <c r="D7" s="81">
        <v>3975</v>
      </c>
      <c r="E7" s="81">
        <v>4109</v>
      </c>
      <c r="F7" s="81">
        <v>0</v>
      </c>
      <c r="G7" s="88">
        <v>0</v>
      </c>
      <c r="H7" s="32">
        <f t="shared" ref="H7:H12" si="0">C7+E7+F7+G7</f>
        <v>6868</v>
      </c>
    </row>
    <row r="8" spans="1:9">
      <c r="A8" s="2" t="s">
        <v>5</v>
      </c>
      <c r="B8" s="1" t="s">
        <v>19</v>
      </c>
      <c r="C8" s="30">
        <v>751</v>
      </c>
      <c r="D8" s="30">
        <v>1044</v>
      </c>
      <c r="E8" s="30">
        <v>1080</v>
      </c>
      <c r="F8" s="30">
        <v>0</v>
      </c>
      <c r="G8" s="38">
        <v>0</v>
      </c>
      <c r="H8" s="32">
        <f t="shared" si="0"/>
        <v>1831</v>
      </c>
    </row>
    <row r="9" spans="1:9">
      <c r="A9" s="2" t="s">
        <v>6</v>
      </c>
      <c r="B9" s="1" t="s">
        <v>20</v>
      </c>
      <c r="C9" s="30">
        <v>690</v>
      </c>
      <c r="D9" s="30">
        <v>4244</v>
      </c>
      <c r="E9" s="30">
        <v>4118</v>
      </c>
      <c r="F9" s="30">
        <v>0</v>
      </c>
      <c r="G9" s="38">
        <v>0</v>
      </c>
      <c r="H9" s="32">
        <f t="shared" si="0"/>
        <v>4808</v>
      </c>
    </row>
    <row r="10" spans="1:9">
      <c r="A10" s="2" t="s">
        <v>7</v>
      </c>
      <c r="B10" s="1" t="s">
        <v>21</v>
      </c>
      <c r="C10" s="30">
        <v>0</v>
      </c>
      <c r="D10" s="30">
        <v>0</v>
      </c>
      <c r="E10" s="30">
        <v>0</v>
      </c>
      <c r="F10" s="30">
        <v>0</v>
      </c>
      <c r="G10" s="38">
        <v>0</v>
      </c>
      <c r="H10" s="32">
        <f t="shared" si="0"/>
        <v>0</v>
      </c>
    </row>
    <row r="11" spans="1:9" ht="15.75" thickBot="1">
      <c r="A11" s="67" t="s">
        <v>8</v>
      </c>
      <c r="B11" s="68" t="s">
        <v>22</v>
      </c>
      <c r="C11" s="70">
        <v>0</v>
      </c>
      <c r="D11" s="70">
        <v>0</v>
      </c>
      <c r="E11" s="70">
        <v>0</v>
      </c>
      <c r="F11" s="70">
        <v>0</v>
      </c>
      <c r="G11" s="85">
        <v>0</v>
      </c>
      <c r="H11" s="29">
        <f t="shared" si="0"/>
        <v>0</v>
      </c>
    </row>
    <row r="12" spans="1:9" ht="15.75" thickBot="1">
      <c r="A12" s="25" t="s">
        <v>16</v>
      </c>
      <c r="B12" s="8" t="s">
        <v>84</v>
      </c>
      <c r="C12" s="22">
        <f>SUM(C7:C11)</f>
        <v>4200</v>
      </c>
      <c r="D12" s="22">
        <f>SUM(D7:D11)</f>
        <v>9263</v>
      </c>
      <c r="E12" s="22">
        <f>SUM(E7:E11)</f>
        <v>9307</v>
      </c>
      <c r="F12" s="22">
        <f>SUM(F7:F11)</f>
        <v>0</v>
      </c>
      <c r="G12" s="22">
        <f>SUM(G7:G11)</f>
        <v>0</v>
      </c>
      <c r="H12" s="23">
        <f t="shared" si="0"/>
        <v>13507</v>
      </c>
    </row>
    <row r="13" spans="1:9">
      <c r="A13" s="3"/>
      <c r="B13" s="4"/>
      <c r="C13" s="33"/>
      <c r="D13" s="33"/>
      <c r="E13" s="33"/>
      <c r="F13" s="33"/>
      <c r="G13" s="40"/>
      <c r="H13" s="32"/>
    </row>
    <row r="14" spans="1:9">
      <c r="A14" s="2" t="s">
        <v>9</v>
      </c>
      <c r="B14" s="1" t="s">
        <v>27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2">
        <f t="shared" ref="H14:H36" si="1">C14+D14+F14+G14</f>
        <v>0</v>
      </c>
    </row>
    <row r="15" spans="1:9">
      <c r="A15" s="2" t="s">
        <v>10</v>
      </c>
      <c r="B15" s="1" t="s">
        <v>28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2">
        <f t="shared" si="1"/>
        <v>0</v>
      </c>
    </row>
    <row r="16" spans="1:9">
      <c r="A16" s="2" t="s">
        <v>11</v>
      </c>
      <c r="B16" s="1" t="s">
        <v>29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2">
        <f t="shared" si="1"/>
        <v>0</v>
      </c>
    </row>
    <row r="17" spans="1:8">
      <c r="A17" s="2" t="s">
        <v>12</v>
      </c>
      <c r="B17" s="1" t="s">
        <v>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2">
        <f t="shared" si="1"/>
        <v>0</v>
      </c>
    </row>
    <row r="18" spans="1:8" s="24" customFormat="1">
      <c r="A18" s="2" t="s">
        <v>13</v>
      </c>
      <c r="B18" s="1" t="s">
        <v>31</v>
      </c>
      <c r="C18" s="20">
        <v>0</v>
      </c>
      <c r="D18" s="20">
        <v>0</v>
      </c>
      <c r="E18" s="20">
        <v>0</v>
      </c>
      <c r="F18" s="20">
        <v>0</v>
      </c>
      <c r="G18" s="30">
        <v>0</v>
      </c>
      <c r="H18" s="32">
        <f t="shared" si="1"/>
        <v>0</v>
      </c>
    </row>
    <row r="19" spans="1:8" s="24" customFormat="1">
      <c r="A19" s="2" t="s">
        <v>14</v>
      </c>
      <c r="B19" s="1" t="s">
        <v>32</v>
      </c>
      <c r="C19" s="20">
        <v>0</v>
      </c>
      <c r="D19" s="20">
        <v>0</v>
      </c>
      <c r="E19" s="20">
        <v>0</v>
      </c>
      <c r="F19" s="20">
        <v>0</v>
      </c>
      <c r="G19" s="30">
        <v>0</v>
      </c>
      <c r="H19" s="32">
        <f t="shared" si="1"/>
        <v>0</v>
      </c>
    </row>
    <row r="20" spans="1:8" s="24" customFormat="1" ht="15.75" thickBot="1">
      <c r="A20" s="6" t="s">
        <v>15</v>
      </c>
      <c r="B20" s="7" t="s">
        <v>33</v>
      </c>
      <c r="C20" s="34">
        <v>0</v>
      </c>
      <c r="D20" s="34">
        <v>0</v>
      </c>
      <c r="E20" s="34">
        <v>0</v>
      </c>
      <c r="F20" s="34">
        <v>0</v>
      </c>
      <c r="G20" s="30">
        <v>0</v>
      </c>
      <c r="H20" s="32">
        <f t="shared" si="1"/>
        <v>0</v>
      </c>
    </row>
    <row r="21" spans="1:8" ht="15.75" thickBot="1">
      <c r="A21" s="25" t="s">
        <v>17</v>
      </c>
      <c r="B21" s="8" t="s">
        <v>85</v>
      </c>
      <c r="C21" s="22">
        <f t="shared" ref="C21:H21" si="2">SUM(C14:C20)</f>
        <v>0</v>
      </c>
      <c r="D21" s="22">
        <f t="shared" si="2"/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3">
        <f t="shared" si="2"/>
        <v>0</v>
      </c>
    </row>
    <row r="22" spans="1:8" ht="15.75" thickBot="1">
      <c r="A22" s="62"/>
      <c r="B22" s="66"/>
      <c r="C22" s="64"/>
      <c r="D22" s="64"/>
      <c r="E22" s="64"/>
      <c r="F22" s="64"/>
      <c r="G22" s="87"/>
      <c r="H22" s="29"/>
    </row>
    <row r="23" spans="1:8" ht="15.75" thickBot="1">
      <c r="A23" s="25" t="s">
        <v>25</v>
      </c>
      <c r="B23" s="26" t="s">
        <v>26</v>
      </c>
      <c r="C23" s="22">
        <f>C21+C12</f>
        <v>4200</v>
      </c>
      <c r="D23" s="22">
        <f>D21+D12</f>
        <v>9263</v>
      </c>
      <c r="E23" s="22">
        <f>E21+E12</f>
        <v>9307</v>
      </c>
      <c r="F23" s="22">
        <f>F21+F12</f>
        <v>0</v>
      </c>
      <c r="G23" s="22">
        <f>G21+G12</f>
        <v>0</v>
      </c>
      <c r="H23" s="23">
        <f>C23+E23+F23+G23</f>
        <v>13507</v>
      </c>
    </row>
    <row r="24" spans="1:8">
      <c r="A24" s="3"/>
      <c r="B24" s="4"/>
      <c r="C24" s="33"/>
      <c r="D24" s="33"/>
      <c r="E24" s="33"/>
      <c r="F24" s="33"/>
      <c r="G24" s="40"/>
      <c r="H24" s="29"/>
    </row>
    <row r="25" spans="1:8">
      <c r="A25" s="2" t="s">
        <v>34</v>
      </c>
      <c r="B25" s="1" t="s">
        <v>37</v>
      </c>
      <c r="C25" s="30">
        <v>0</v>
      </c>
      <c r="D25" s="30">
        <v>0</v>
      </c>
      <c r="E25" s="30">
        <v>256</v>
      </c>
      <c r="F25" s="30">
        <v>0</v>
      </c>
      <c r="G25" s="30">
        <v>0</v>
      </c>
      <c r="H25" s="21">
        <f>C25+E25+F25+G25</f>
        <v>256</v>
      </c>
    </row>
    <row r="26" spans="1:8">
      <c r="A26" s="2" t="s">
        <v>35</v>
      </c>
      <c r="B26" s="1" t="s">
        <v>38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2">
        <f t="shared" si="1"/>
        <v>0</v>
      </c>
    </row>
    <row r="27" spans="1:8" ht="15.75" thickBot="1">
      <c r="A27" s="6" t="s">
        <v>36</v>
      </c>
      <c r="B27" s="7" t="s">
        <v>39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2">
        <f t="shared" si="1"/>
        <v>0</v>
      </c>
    </row>
    <row r="28" spans="1:8" ht="15.75" thickBot="1">
      <c r="A28" s="25" t="s">
        <v>40</v>
      </c>
      <c r="B28" s="8" t="s">
        <v>87</v>
      </c>
      <c r="C28" s="22">
        <f>SUM(C25:C27)</f>
        <v>0</v>
      </c>
      <c r="D28" s="22">
        <f>SUM(D25:D27)</f>
        <v>0</v>
      </c>
      <c r="E28" s="22">
        <f>SUM(E25:E27)</f>
        <v>256</v>
      </c>
      <c r="F28" s="22">
        <f>SUM(F25:F27)</f>
        <v>0</v>
      </c>
      <c r="G28" s="22">
        <f>SUM(G25:G27)</f>
        <v>0</v>
      </c>
      <c r="H28" s="23">
        <f>C28+E28+F28+G28</f>
        <v>256</v>
      </c>
    </row>
    <row r="29" spans="1:8">
      <c r="A29" s="3"/>
      <c r="B29" s="4"/>
      <c r="C29" s="33"/>
      <c r="D29" s="33"/>
      <c r="E29" s="33"/>
      <c r="F29" s="33"/>
      <c r="G29" s="40"/>
      <c r="H29" s="32"/>
    </row>
    <row r="30" spans="1:8" s="24" customFormat="1">
      <c r="A30" s="2" t="s">
        <v>9</v>
      </c>
      <c r="B30" s="1" t="s">
        <v>27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2">
        <f t="shared" si="1"/>
        <v>0</v>
      </c>
    </row>
    <row r="31" spans="1:8">
      <c r="A31" s="2" t="s">
        <v>10</v>
      </c>
      <c r="B31" s="1" t="s">
        <v>28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2">
        <f t="shared" si="1"/>
        <v>0</v>
      </c>
    </row>
    <row r="32" spans="1:8">
      <c r="A32" s="2" t="s">
        <v>11</v>
      </c>
      <c r="B32" s="1" t="s">
        <v>29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2">
        <f t="shared" si="1"/>
        <v>0</v>
      </c>
    </row>
    <row r="33" spans="1:8">
      <c r="A33" s="2" t="s">
        <v>12</v>
      </c>
      <c r="B33" s="1" t="s">
        <v>30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2">
        <f t="shared" si="1"/>
        <v>0</v>
      </c>
    </row>
    <row r="34" spans="1:8">
      <c r="A34" s="2" t="s">
        <v>13</v>
      </c>
      <c r="B34" s="1" t="s">
        <v>31</v>
      </c>
      <c r="C34" s="20">
        <v>0</v>
      </c>
      <c r="D34" s="20">
        <v>0</v>
      </c>
      <c r="E34" s="20">
        <v>0</v>
      </c>
      <c r="F34" s="20">
        <v>0</v>
      </c>
      <c r="G34" s="30">
        <v>0</v>
      </c>
      <c r="H34" s="32">
        <f t="shared" si="1"/>
        <v>0</v>
      </c>
    </row>
    <row r="35" spans="1:8">
      <c r="A35" s="2" t="s">
        <v>14</v>
      </c>
      <c r="B35" s="1" t="s">
        <v>32</v>
      </c>
      <c r="C35" s="20">
        <v>0</v>
      </c>
      <c r="D35" s="20">
        <v>0</v>
      </c>
      <c r="E35" s="20">
        <v>0</v>
      </c>
      <c r="F35" s="20">
        <v>0</v>
      </c>
      <c r="G35" s="30">
        <v>0</v>
      </c>
      <c r="H35" s="32">
        <f t="shared" si="1"/>
        <v>0</v>
      </c>
    </row>
    <row r="36" spans="1:8" ht="15.75" thickBot="1">
      <c r="A36" s="6" t="s">
        <v>15</v>
      </c>
      <c r="B36" s="7" t="s">
        <v>33</v>
      </c>
      <c r="C36" s="34">
        <v>0</v>
      </c>
      <c r="D36" s="34">
        <v>0</v>
      </c>
      <c r="E36" s="34">
        <v>0</v>
      </c>
      <c r="F36" s="34">
        <v>0</v>
      </c>
      <c r="G36" s="30">
        <v>0</v>
      </c>
      <c r="H36" s="32">
        <f t="shared" si="1"/>
        <v>0</v>
      </c>
    </row>
    <row r="37" spans="1:8" ht="15.75" thickBot="1">
      <c r="A37" s="25" t="s">
        <v>42</v>
      </c>
      <c r="B37" s="8" t="s">
        <v>86</v>
      </c>
      <c r="C37" s="22">
        <f t="shared" ref="C37:H37" si="3">SUM(C30:C36)</f>
        <v>0</v>
      </c>
      <c r="D37" s="22">
        <f t="shared" si="3"/>
        <v>0</v>
      </c>
      <c r="E37" s="22">
        <f t="shared" si="3"/>
        <v>0</v>
      </c>
      <c r="F37" s="22">
        <f t="shared" si="3"/>
        <v>0</v>
      </c>
      <c r="G37" s="22">
        <f t="shared" si="3"/>
        <v>0</v>
      </c>
      <c r="H37" s="23">
        <f t="shared" si="3"/>
        <v>0</v>
      </c>
    </row>
    <row r="38" spans="1:8" ht="15.75" thickBot="1">
      <c r="A38" s="9"/>
      <c r="B38" s="10"/>
      <c r="C38" s="28"/>
      <c r="D38" s="28"/>
      <c r="E38" s="28"/>
      <c r="F38" s="28"/>
      <c r="G38" s="43"/>
      <c r="H38" s="32"/>
    </row>
    <row r="39" spans="1:8" ht="15.75" thickBot="1">
      <c r="A39" s="25" t="s">
        <v>44</v>
      </c>
      <c r="B39" s="26" t="s">
        <v>45</v>
      </c>
      <c r="C39" s="22">
        <f t="shared" ref="C39:H39" si="4">C37+C28</f>
        <v>0</v>
      </c>
      <c r="D39" s="22">
        <f t="shared" si="4"/>
        <v>0</v>
      </c>
      <c r="E39" s="22">
        <f t="shared" si="4"/>
        <v>256</v>
      </c>
      <c r="F39" s="22">
        <f t="shared" si="4"/>
        <v>0</v>
      </c>
      <c r="G39" s="22">
        <f t="shared" si="4"/>
        <v>0</v>
      </c>
      <c r="H39" s="23">
        <f t="shared" si="4"/>
        <v>256</v>
      </c>
    </row>
    <row r="40" spans="1:8" ht="15.75" thickBot="1">
      <c r="A40" s="62"/>
      <c r="B40" s="63"/>
      <c r="C40" s="64"/>
      <c r="D40" s="64"/>
      <c r="E40" s="64"/>
      <c r="F40" s="64"/>
      <c r="G40" s="87"/>
      <c r="H40" s="29"/>
    </row>
    <row r="41" spans="1:8" ht="15.75" thickBot="1">
      <c r="A41" s="25" t="s">
        <v>46</v>
      </c>
      <c r="B41" s="26" t="s">
        <v>47</v>
      </c>
      <c r="C41" s="22">
        <f>C23+C39</f>
        <v>4200</v>
      </c>
      <c r="D41" s="22">
        <f>D23+D39</f>
        <v>9263</v>
      </c>
      <c r="E41" s="22">
        <f>E23+E39</f>
        <v>9563</v>
      </c>
      <c r="F41" s="22">
        <f>F23+F39</f>
        <v>0</v>
      </c>
      <c r="G41" s="22">
        <f>G23+G39</f>
        <v>0</v>
      </c>
      <c r="H41" s="23">
        <f>C41+E41+F41+G41</f>
        <v>13763</v>
      </c>
    </row>
  </sheetData>
  <mergeCells count="8">
    <mergeCell ref="A2:H2"/>
    <mergeCell ref="A3:H3"/>
    <mergeCell ref="D5:E5"/>
    <mergeCell ref="H5:H6"/>
    <mergeCell ref="G5:G6"/>
    <mergeCell ref="F5:F6"/>
    <mergeCell ref="C5:C6"/>
    <mergeCell ref="B5:B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Normal="100" workbookViewId="0">
      <selection activeCell="D12" sqref="D12"/>
    </sheetView>
  </sheetViews>
  <sheetFormatPr defaultRowHeight="15"/>
  <cols>
    <col min="1" max="1" width="11" customWidth="1"/>
    <col min="2" max="2" width="48.5703125" customWidth="1"/>
    <col min="3" max="5" width="13.7109375" style="15" customWidth="1"/>
    <col min="6" max="6" width="13.85546875" style="15" customWidth="1"/>
    <col min="7" max="7" width="13.140625" style="15" customWidth="1"/>
    <col min="8" max="8" width="13.28515625" style="36" customWidth="1"/>
  </cols>
  <sheetData>
    <row r="1" spans="1:8">
      <c r="H1" s="16" t="s">
        <v>97</v>
      </c>
    </row>
    <row r="2" spans="1:8">
      <c r="A2" s="106" t="s">
        <v>59</v>
      </c>
      <c r="B2" s="106"/>
      <c r="C2" s="106"/>
      <c r="D2" s="106"/>
      <c r="E2" s="106"/>
      <c r="F2" s="106"/>
      <c r="G2" s="106"/>
      <c r="H2" s="106"/>
    </row>
    <row r="3" spans="1:8">
      <c r="A3" s="106" t="s">
        <v>96</v>
      </c>
      <c r="B3" s="106"/>
      <c r="C3" s="106"/>
      <c r="D3" s="106"/>
      <c r="E3" s="106"/>
      <c r="F3" s="106"/>
      <c r="G3" s="106"/>
      <c r="H3" s="106"/>
    </row>
    <row r="4" spans="1:8" ht="15.75" thickBot="1">
      <c r="H4" s="16" t="s">
        <v>3</v>
      </c>
    </row>
    <row r="5" spans="1:8" ht="33" customHeight="1" thickBot="1">
      <c r="A5" s="109" t="s">
        <v>2</v>
      </c>
      <c r="B5" s="111" t="s">
        <v>0</v>
      </c>
      <c r="C5" s="107" t="s">
        <v>54</v>
      </c>
      <c r="D5" s="108"/>
      <c r="E5" s="113" t="s">
        <v>55</v>
      </c>
      <c r="F5" s="113" t="s">
        <v>56</v>
      </c>
      <c r="G5" s="113" t="s">
        <v>57</v>
      </c>
      <c r="H5" s="115" t="s">
        <v>1</v>
      </c>
    </row>
    <row r="6" spans="1:8" ht="15.75" customHeight="1" thickBot="1">
      <c r="A6" s="128"/>
      <c r="B6" s="127"/>
      <c r="C6" s="59" t="s">
        <v>119</v>
      </c>
      <c r="D6" s="59" t="s">
        <v>120</v>
      </c>
      <c r="E6" s="137"/>
      <c r="F6" s="137"/>
      <c r="G6" s="137"/>
      <c r="H6" s="135"/>
    </row>
    <row r="7" spans="1:8">
      <c r="A7" s="12" t="s">
        <v>4</v>
      </c>
      <c r="B7" s="13" t="s">
        <v>18</v>
      </c>
      <c r="C7" s="17">
        <v>0</v>
      </c>
      <c r="D7" s="17">
        <v>0</v>
      </c>
      <c r="E7" s="17">
        <v>0</v>
      </c>
      <c r="F7" s="17">
        <v>0</v>
      </c>
      <c r="G7" s="37">
        <v>0</v>
      </c>
      <c r="H7" s="18">
        <f>C7+E7+F7</f>
        <v>0</v>
      </c>
    </row>
    <row r="8" spans="1:8">
      <c r="A8" s="2" t="s">
        <v>5</v>
      </c>
      <c r="B8" s="1" t="s">
        <v>19</v>
      </c>
      <c r="C8" s="30">
        <v>0</v>
      </c>
      <c r="D8" s="30">
        <v>0</v>
      </c>
      <c r="E8" s="30">
        <v>0</v>
      </c>
      <c r="F8" s="30">
        <v>0</v>
      </c>
      <c r="G8" s="38">
        <v>0</v>
      </c>
      <c r="H8" s="21">
        <f>C8+E8+F8</f>
        <v>0</v>
      </c>
    </row>
    <row r="9" spans="1:8">
      <c r="A9" s="2" t="s">
        <v>6</v>
      </c>
      <c r="B9" s="1" t="s">
        <v>20</v>
      </c>
      <c r="C9" s="30">
        <v>5351</v>
      </c>
      <c r="D9" s="30">
        <v>5351</v>
      </c>
      <c r="E9" s="30">
        <v>0</v>
      </c>
      <c r="F9" s="30">
        <v>1138</v>
      </c>
      <c r="G9" s="38">
        <v>3175</v>
      </c>
      <c r="H9" s="21">
        <f>C9+E9+F9+G9</f>
        <v>9664</v>
      </c>
    </row>
    <row r="10" spans="1:8">
      <c r="A10" s="2" t="s">
        <v>7</v>
      </c>
      <c r="B10" s="1" t="s">
        <v>21</v>
      </c>
      <c r="C10" s="30">
        <v>0</v>
      </c>
      <c r="D10" s="30">
        <v>0</v>
      </c>
      <c r="E10" s="30">
        <v>0</v>
      </c>
      <c r="F10" s="30">
        <v>0</v>
      </c>
      <c r="G10" s="38">
        <v>0</v>
      </c>
      <c r="H10" s="21">
        <f>C10+E10+F10</f>
        <v>0</v>
      </c>
    </row>
    <row r="11" spans="1:8" ht="15.75" thickBot="1">
      <c r="A11" s="2" t="s">
        <v>8</v>
      </c>
      <c r="B11" s="1" t="s">
        <v>22</v>
      </c>
      <c r="C11" s="30">
        <v>18260</v>
      </c>
      <c r="D11" s="30">
        <v>18910</v>
      </c>
      <c r="E11" s="30">
        <v>0</v>
      </c>
      <c r="F11" s="30">
        <v>0</v>
      </c>
      <c r="G11" s="38">
        <v>0</v>
      </c>
      <c r="H11" s="21">
        <f>D11+E11+F11</f>
        <v>18910</v>
      </c>
    </row>
    <row r="12" spans="1:8" ht="15.75" thickBot="1">
      <c r="A12" s="25" t="s">
        <v>16</v>
      </c>
      <c r="B12" s="8" t="s">
        <v>23</v>
      </c>
      <c r="C12" s="22">
        <f>SUM(C7:C11)</f>
        <v>23611</v>
      </c>
      <c r="D12" s="22">
        <f>SUM(D7:D11)</f>
        <v>24261</v>
      </c>
      <c r="E12" s="22">
        <f>SUM(E7:E11)</f>
        <v>0</v>
      </c>
      <c r="F12" s="22">
        <f>SUM(F7:F11)</f>
        <v>1138</v>
      </c>
      <c r="G12" s="22">
        <f>SUM(G7:G11)</f>
        <v>3175</v>
      </c>
      <c r="H12" s="23">
        <f>D12+E12+F12+G12</f>
        <v>28574</v>
      </c>
    </row>
    <row r="13" spans="1:8">
      <c r="A13" s="3"/>
      <c r="B13" s="4"/>
      <c r="C13" s="33"/>
      <c r="D13" s="33"/>
      <c r="E13" s="33"/>
      <c r="F13" s="33"/>
      <c r="G13" s="40"/>
      <c r="H13" s="32"/>
    </row>
    <row r="14" spans="1:8">
      <c r="A14" s="2" t="s">
        <v>9</v>
      </c>
      <c r="B14" s="1" t="s">
        <v>27</v>
      </c>
      <c r="C14" s="30">
        <v>0</v>
      </c>
      <c r="D14" s="30">
        <v>0</v>
      </c>
      <c r="E14" s="30">
        <v>0</v>
      </c>
      <c r="F14" s="30">
        <v>0</v>
      </c>
      <c r="G14" s="40"/>
      <c r="H14" s="32">
        <f t="shared" ref="H14:H21" si="0">C14+E14+F14</f>
        <v>0</v>
      </c>
    </row>
    <row r="15" spans="1:8">
      <c r="A15" s="2" t="s">
        <v>10</v>
      </c>
      <c r="B15" s="1" t="s">
        <v>28</v>
      </c>
      <c r="C15" s="30">
        <v>0</v>
      </c>
      <c r="D15" s="30">
        <v>0</v>
      </c>
      <c r="E15" s="30">
        <v>0</v>
      </c>
      <c r="F15" s="30">
        <v>0</v>
      </c>
      <c r="G15" s="40"/>
      <c r="H15" s="32">
        <f t="shared" si="0"/>
        <v>0</v>
      </c>
    </row>
    <row r="16" spans="1:8">
      <c r="A16" s="2" t="s">
        <v>11</v>
      </c>
      <c r="B16" s="1" t="s">
        <v>29</v>
      </c>
      <c r="C16" s="30">
        <v>0</v>
      </c>
      <c r="D16" s="30">
        <v>0</v>
      </c>
      <c r="E16" s="30">
        <v>0</v>
      </c>
      <c r="F16" s="30">
        <v>0</v>
      </c>
      <c r="G16" s="40"/>
      <c r="H16" s="32">
        <f t="shared" si="0"/>
        <v>0</v>
      </c>
    </row>
    <row r="17" spans="1:8">
      <c r="A17" s="2" t="s">
        <v>12</v>
      </c>
      <c r="B17" s="1" t="s">
        <v>30</v>
      </c>
      <c r="C17" s="30">
        <v>0</v>
      </c>
      <c r="D17" s="30">
        <v>0</v>
      </c>
      <c r="E17" s="30">
        <v>0</v>
      </c>
      <c r="F17" s="30">
        <v>0</v>
      </c>
      <c r="G17" s="38"/>
      <c r="H17" s="21">
        <f t="shared" si="0"/>
        <v>0</v>
      </c>
    </row>
    <row r="18" spans="1:8" s="24" customFormat="1">
      <c r="A18" s="2" t="s">
        <v>13</v>
      </c>
      <c r="B18" s="1" t="s">
        <v>31</v>
      </c>
      <c r="C18" s="20">
        <v>0</v>
      </c>
      <c r="D18" s="20">
        <v>0</v>
      </c>
      <c r="E18" s="20">
        <v>0</v>
      </c>
      <c r="F18" s="20">
        <v>0</v>
      </c>
      <c r="G18" s="41"/>
      <c r="H18" s="21">
        <f t="shared" si="0"/>
        <v>0</v>
      </c>
    </row>
    <row r="19" spans="1:8" s="24" customFormat="1">
      <c r="A19" s="2" t="s">
        <v>14</v>
      </c>
      <c r="B19" s="1" t="s">
        <v>32</v>
      </c>
      <c r="C19" s="20">
        <v>0</v>
      </c>
      <c r="D19" s="20">
        <v>0</v>
      </c>
      <c r="E19" s="20">
        <v>0</v>
      </c>
      <c r="F19" s="20">
        <v>0</v>
      </c>
      <c r="G19" s="41"/>
      <c r="H19" s="21">
        <f t="shared" si="0"/>
        <v>0</v>
      </c>
    </row>
    <row r="20" spans="1:8" s="24" customFormat="1" ht="15.75" thickBot="1">
      <c r="A20" s="6" t="s">
        <v>15</v>
      </c>
      <c r="B20" s="7" t="s">
        <v>33</v>
      </c>
      <c r="C20" s="34">
        <v>0</v>
      </c>
      <c r="D20" s="34">
        <v>0</v>
      </c>
      <c r="E20" s="34">
        <v>0</v>
      </c>
      <c r="F20" s="34">
        <v>0</v>
      </c>
      <c r="G20" s="42"/>
      <c r="H20" s="35">
        <f t="shared" si="0"/>
        <v>0</v>
      </c>
    </row>
    <row r="21" spans="1:8" ht="15.75" thickBot="1">
      <c r="A21" s="25" t="s">
        <v>17</v>
      </c>
      <c r="B21" s="8" t="s">
        <v>24</v>
      </c>
      <c r="C21" s="22">
        <f>SUM(C14:C20)</f>
        <v>0</v>
      </c>
      <c r="D21" s="22">
        <f>SUM(D14:D20)</f>
        <v>0</v>
      </c>
      <c r="E21" s="22">
        <f>SUM(E14:E20)</f>
        <v>0</v>
      </c>
      <c r="F21" s="22">
        <f>SUM(F14:F20)</f>
        <v>0</v>
      </c>
      <c r="G21" s="39"/>
      <c r="H21" s="23">
        <f t="shared" si="0"/>
        <v>0</v>
      </c>
    </row>
    <row r="22" spans="1:8" ht="15.75" thickBot="1">
      <c r="A22" s="9"/>
      <c r="B22" s="10"/>
      <c r="C22" s="28"/>
      <c r="D22" s="28"/>
      <c r="E22" s="28"/>
      <c r="F22" s="28"/>
      <c r="G22" s="43"/>
      <c r="H22" s="29"/>
    </row>
    <row r="23" spans="1:8" ht="15.75" thickBot="1">
      <c r="A23" s="25" t="s">
        <v>25</v>
      </c>
      <c r="B23" s="26" t="s">
        <v>26</v>
      </c>
      <c r="C23" s="22">
        <f>C21+C12</f>
        <v>23611</v>
      </c>
      <c r="D23" s="22">
        <f>D21+D12</f>
        <v>24261</v>
      </c>
      <c r="E23" s="22">
        <f>E21+E12</f>
        <v>0</v>
      </c>
      <c r="F23" s="22">
        <f>F21+F12</f>
        <v>1138</v>
      </c>
      <c r="G23" s="22">
        <f>G21+G12</f>
        <v>3175</v>
      </c>
      <c r="H23" s="23">
        <f>D23+E23+F23+G23</f>
        <v>28574</v>
      </c>
    </row>
    <row r="24" spans="1:8">
      <c r="A24" s="3"/>
      <c r="B24" s="4"/>
      <c r="C24" s="33"/>
      <c r="D24" s="33"/>
      <c r="E24" s="33"/>
      <c r="F24" s="33"/>
      <c r="G24" s="40"/>
      <c r="H24" s="32"/>
    </row>
    <row r="25" spans="1:8">
      <c r="A25" s="2" t="s">
        <v>34</v>
      </c>
      <c r="B25" s="1" t="s">
        <v>37</v>
      </c>
      <c r="C25" s="30"/>
      <c r="D25" s="30"/>
      <c r="E25" s="30"/>
      <c r="F25" s="30"/>
      <c r="G25" s="38"/>
      <c r="H25" s="21">
        <f>C25+E25+F25</f>
        <v>0</v>
      </c>
    </row>
    <row r="26" spans="1:8">
      <c r="A26" s="2" t="s">
        <v>35</v>
      </c>
      <c r="B26" s="1" t="s">
        <v>38</v>
      </c>
      <c r="C26" s="30">
        <v>0</v>
      </c>
      <c r="D26" s="30">
        <v>0</v>
      </c>
      <c r="E26" s="30">
        <v>0</v>
      </c>
      <c r="F26" s="30"/>
      <c r="G26" s="38"/>
      <c r="H26" s="21">
        <f>C26+E26+F26</f>
        <v>0</v>
      </c>
    </row>
    <row r="27" spans="1:8" ht="15.75" thickBot="1">
      <c r="A27" s="2" t="s">
        <v>36</v>
      </c>
      <c r="B27" s="1" t="s">
        <v>39</v>
      </c>
      <c r="C27" s="30">
        <v>0</v>
      </c>
      <c r="D27" s="30">
        <v>0</v>
      </c>
      <c r="E27" s="30">
        <v>0</v>
      </c>
      <c r="F27" s="30">
        <v>0</v>
      </c>
      <c r="G27" s="38"/>
      <c r="H27" s="21">
        <f>C27+E27+F27</f>
        <v>0</v>
      </c>
    </row>
    <row r="28" spans="1:8" ht="15.75" thickBot="1">
      <c r="A28" s="25" t="s">
        <v>40</v>
      </c>
      <c r="B28" s="8" t="s">
        <v>41</v>
      </c>
      <c r="C28" s="22">
        <f>SUM(C25:C27)</f>
        <v>0</v>
      </c>
      <c r="D28" s="22">
        <f>SUM(D25:D27)</f>
        <v>0</v>
      </c>
      <c r="E28" s="22">
        <f>SUM(E25:E27)</f>
        <v>0</v>
      </c>
      <c r="F28" s="22">
        <f>SUM(F25:F27)</f>
        <v>0</v>
      </c>
      <c r="G28" s="22">
        <f>SUM(G25:G27)</f>
        <v>0</v>
      </c>
      <c r="H28" s="23">
        <f>C28+E28+F28</f>
        <v>0</v>
      </c>
    </row>
    <row r="29" spans="1:8">
      <c r="A29" s="2"/>
      <c r="B29" s="1"/>
      <c r="C29" s="30"/>
      <c r="D29" s="30"/>
      <c r="E29" s="30"/>
      <c r="F29" s="30"/>
      <c r="G29" s="38"/>
      <c r="H29" s="21"/>
    </row>
    <row r="30" spans="1:8" s="24" customFormat="1">
      <c r="A30" s="2" t="s">
        <v>9</v>
      </c>
      <c r="B30" s="1" t="s">
        <v>27</v>
      </c>
      <c r="C30" s="30">
        <v>0</v>
      </c>
      <c r="D30" s="30">
        <v>0</v>
      </c>
      <c r="E30" s="30">
        <v>0</v>
      </c>
      <c r="F30" s="30">
        <v>0</v>
      </c>
      <c r="G30" s="40"/>
      <c r="H30" s="32">
        <f t="shared" ref="H30:H36" si="1">C30+E30+F30</f>
        <v>0</v>
      </c>
    </row>
    <row r="31" spans="1:8">
      <c r="A31" s="2" t="s">
        <v>10</v>
      </c>
      <c r="B31" s="1" t="s">
        <v>28</v>
      </c>
      <c r="C31" s="30">
        <v>0</v>
      </c>
      <c r="D31" s="30">
        <v>0</v>
      </c>
      <c r="E31" s="30">
        <v>0</v>
      </c>
      <c r="F31" s="30">
        <v>0</v>
      </c>
      <c r="G31" s="40"/>
      <c r="H31" s="32">
        <f t="shared" si="1"/>
        <v>0</v>
      </c>
    </row>
    <row r="32" spans="1:8">
      <c r="A32" s="2" t="s">
        <v>11</v>
      </c>
      <c r="B32" s="1" t="s">
        <v>29</v>
      </c>
      <c r="C32" s="30">
        <v>0</v>
      </c>
      <c r="D32" s="30">
        <v>0</v>
      </c>
      <c r="E32" s="30">
        <v>0</v>
      </c>
      <c r="F32" s="30">
        <v>0</v>
      </c>
      <c r="G32" s="40"/>
      <c r="H32" s="32">
        <f t="shared" si="1"/>
        <v>0</v>
      </c>
    </row>
    <row r="33" spans="1:8">
      <c r="A33" s="2" t="s">
        <v>12</v>
      </c>
      <c r="B33" s="1" t="s">
        <v>30</v>
      </c>
      <c r="C33" s="30">
        <v>0</v>
      </c>
      <c r="D33" s="30">
        <v>0</v>
      </c>
      <c r="E33" s="30">
        <v>0</v>
      </c>
      <c r="F33" s="30">
        <v>0</v>
      </c>
      <c r="G33" s="38"/>
      <c r="H33" s="21">
        <f t="shared" si="1"/>
        <v>0</v>
      </c>
    </row>
    <row r="34" spans="1:8">
      <c r="A34" s="2" t="s">
        <v>13</v>
      </c>
      <c r="B34" s="1" t="s">
        <v>31</v>
      </c>
      <c r="C34" s="20">
        <v>0</v>
      </c>
      <c r="D34" s="20">
        <v>0</v>
      </c>
      <c r="E34" s="20">
        <v>0</v>
      </c>
      <c r="F34" s="20">
        <v>0</v>
      </c>
      <c r="G34" s="41"/>
      <c r="H34" s="21">
        <f t="shared" si="1"/>
        <v>0</v>
      </c>
    </row>
    <row r="35" spans="1:8">
      <c r="A35" s="2" t="s">
        <v>14</v>
      </c>
      <c r="B35" s="1" t="s">
        <v>32</v>
      </c>
      <c r="C35" s="20">
        <v>0</v>
      </c>
      <c r="D35" s="20">
        <v>0</v>
      </c>
      <c r="E35" s="20">
        <v>0</v>
      </c>
      <c r="F35" s="20">
        <v>0</v>
      </c>
      <c r="G35" s="41"/>
      <c r="H35" s="21">
        <f t="shared" si="1"/>
        <v>0</v>
      </c>
    </row>
    <row r="36" spans="1:8" ht="15.75" thickBot="1">
      <c r="A36" s="6" t="s">
        <v>15</v>
      </c>
      <c r="B36" s="7" t="s">
        <v>33</v>
      </c>
      <c r="C36" s="34">
        <v>0</v>
      </c>
      <c r="D36" s="34">
        <v>0</v>
      </c>
      <c r="E36" s="34">
        <v>0</v>
      </c>
      <c r="F36" s="34">
        <v>0</v>
      </c>
      <c r="G36" s="42"/>
      <c r="H36" s="35">
        <f t="shared" si="1"/>
        <v>0</v>
      </c>
    </row>
    <row r="37" spans="1:8" ht="15.75" thickBot="1">
      <c r="A37" s="25" t="s">
        <v>42</v>
      </c>
      <c r="B37" s="8" t="s">
        <v>43</v>
      </c>
      <c r="C37" s="22">
        <f>SUM(C30:C36)</f>
        <v>0</v>
      </c>
      <c r="D37" s="22">
        <f>SUM(D30:D36)</f>
        <v>0</v>
      </c>
      <c r="E37" s="22">
        <f>SUM(E30:E36)</f>
        <v>0</v>
      </c>
      <c r="F37" s="22">
        <f>SUM(F30:F36)</f>
        <v>0</v>
      </c>
      <c r="G37" s="22">
        <f>SUM(G30:G36)</f>
        <v>0</v>
      </c>
      <c r="H37" s="23">
        <f>C37+E37+F37</f>
        <v>0</v>
      </c>
    </row>
    <row r="38" spans="1:8" ht="15.75" thickBot="1">
      <c r="A38" s="9"/>
      <c r="B38" s="10"/>
      <c r="C38" s="28"/>
      <c r="D38" s="28"/>
      <c r="E38" s="28"/>
      <c r="F38" s="28"/>
      <c r="G38" s="43"/>
      <c r="H38" s="29"/>
    </row>
    <row r="39" spans="1:8" ht="15.75" thickBot="1">
      <c r="A39" s="25" t="s">
        <v>44</v>
      </c>
      <c r="B39" s="26" t="s">
        <v>45</v>
      </c>
      <c r="C39" s="22">
        <f>C37+C28</f>
        <v>0</v>
      </c>
      <c r="D39" s="22">
        <f>D37+D28</f>
        <v>0</v>
      </c>
      <c r="E39" s="22">
        <f>E37+E28</f>
        <v>0</v>
      </c>
      <c r="F39" s="22">
        <f>F37+F28</f>
        <v>0</v>
      </c>
      <c r="G39" s="22">
        <f>G37+G28</f>
        <v>0</v>
      </c>
      <c r="H39" s="23">
        <f>C39+E39+F39</f>
        <v>0</v>
      </c>
    </row>
    <row r="40" spans="1:8" ht="15.75" thickBot="1">
      <c r="A40" s="9"/>
      <c r="B40" s="27"/>
      <c r="C40" s="28"/>
      <c r="D40" s="28"/>
      <c r="E40" s="28"/>
      <c r="F40" s="28"/>
      <c r="G40" s="43"/>
      <c r="H40" s="29"/>
    </row>
    <row r="41" spans="1:8" ht="15.75" thickBot="1">
      <c r="A41" s="25" t="s">
        <v>46</v>
      </c>
      <c r="B41" s="26" t="s">
        <v>47</v>
      </c>
      <c r="C41" s="22">
        <f>C23+C39</f>
        <v>23611</v>
      </c>
      <c r="D41" s="22">
        <f>D23+D39</f>
        <v>24261</v>
      </c>
      <c r="E41" s="22">
        <f>E23+E39</f>
        <v>0</v>
      </c>
      <c r="F41" s="22">
        <f>F23+F39</f>
        <v>1138</v>
      </c>
      <c r="G41" s="22">
        <f>G23+G39</f>
        <v>3175</v>
      </c>
      <c r="H41" s="23">
        <f>D41+E41+F41+G41</f>
        <v>28574</v>
      </c>
    </row>
  </sheetData>
  <mergeCells count="9">
    <mergeCell ref="A2:H2"/>
    <mergeCell ref="A3:H3"/>
    <mergeCell ref="C5:D5"/>
    <mergeCell ref="H5:H6"/>
    <mergeCell ref="G5:G6"/>
    <mergeCell ref="E5:E6"/>
    <mergeCell ref="F5:F6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Normal="100" workbookViewId="0">
      <selection activeCell="F15" sqref="E15:F15"/>
    </sheetView>
  </sheetViews>
  <sheetFormatPr defaultRowHeight="15"/>
  <cols>
    <col min="1" max="1" width="7.28515625" customWidth="1"/>
    <col min="2" max="2" width="44.28515625" customWidth="1"/>
    <col min="3" max="3" width="8.28515625" style="15" customWidth="1"/>
    <col min="4" max="4" width="7.7109375" style="15" customWidth="1"/>
    <col min="5" max="5" width="8.42578125" style="15" customWidth="1"/>
    <col min="6" max="6" width="10" style="15" customWidth="1"/>
    <col min="7" max="7" width="9" style="36" customWidth="1"/>
    <col min="8" max="8" width="8.42578125" style="15" customWidth="1"/>
    <col min="9" max="9" width="8.140625" style="15" customWidth="1"/>
    <col min="10" max="10" width="8.42578125" style="15" customWidth="1"/>
    <col min="11" max="11" width="8.7109375" style="15" customWidth="1"/>
    <col min="12" max="12" width="8.5703125" style="15" customWidth="1"/>
    <col min="13" max="13" width="8" style="15" customWidth="1"/>
    <col min="14" max="14" width="9.140625" style="15"/>
    <col min="15" max="15" width="7.85546875" style="15" customWidth="1"/>
    <col min="16" max="16" width="8.140625" style="15" customWidth="1"/>
    <col min="17" max="17" width="7" style="15" customWidth="1"/>
    <col min="18" max="19" width="8.5703125" style="15" customWidth="1"/>
    <col min="20" max="20" width="9.140625" style="15"/>
    <col min="21" max="21" width="8.85546875" style="15" customWidth="1"/>
    <col min="22" max="22" width="7.7109375" style="15" customWidth="1"/>
    <col min="23" max="23" width="10" style="15" customWidth="1"/>
  </cols>
  <sheetData>
    <row r="1" spans="1:23">
      <c r="W1" s="16" t="s">
        <v>98</v>
      </c>
    </row>
    <row r="2" spans="1:23">
      <c r="A2" s="106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>
      <c r="A3" s="106" t="s">
        <v>96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15.75" thickBot="1">
      <c r="W4" s="16" t="s">
        <v>3</v>
      </c>
    </row>
    <row r="5" spans="1:23" s="14" customFormat="1" ht="80.25" customHeight="1" thickBot="1">
      <c r="A5" s="109" t="s">
        <v>2</v>
      </c>
      <c r="B5" s="111" t="s">
        <v>0</v>
      </c>
      <c r="C5" s="138" t="s">
        <v>62</v>
      </c>
      <c r="D5" s="138" t="s">
        <v>63</v>
      </c>
      <c r="E5" s="138" t="s">
        <v>64</v>
      </c>
      <c r="F5" s="138" t="s">
        <v>114</v>
      </c>
      <c r="G5" s="138" t="s">
        <v>78</v>
      </c>
      <c r="H5" s="138" t="s">
        <v>111</v>
      </c>
      <c r="I5" s="138" t="s">
        <v>110</v>
      </c>
      <c r="J5" s="138" t="s">
        <v>109</v>
      </c>
      <c r="K5" s="138" t="s">
        <v>105</v>
      </c>
      <c r="L5" s="138" t="s">
        <v>104</v>
      </c>
      <c r="M5" s="138" t="s">
        <v>108</v>
      </c>
      <c r="N5" s="138" t="s">
        <v>72</v>
      </c>
      <c r="O5" s="138" t="s">
        <v>107</v>
      </c>
      <c r="P5" s="138" t="s">
        <v>102</v>
      </c>
      <c r="Q5" s="138" t="s">
        <v>103</v>
      </c>
      <c r="R5" s="121" t="s">
        <v>113</v>
      </c>
      <c r="S5" s="122"/>
      <c r="T5" s="138" t="s">
        <v>75</v>
      </c>
      <c r="U5" s="138" t="s">
        <v>106</v>
      </c>
      <c r="V5" s="138" t="s">
        <v>112</v>
      </c>
      <c r="W5" s="115" t="s">
        <v>1</v>
      </c>
    </row>
    <row r="6" spans="1:23" s="14" customFormat="1" ht="14.25" customHeight="1" thickBot="1">
      <c r="A6" s="128"/>
      <c r="B6" s="127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99" t="s">
        <v>121</v>
      </c>
      <c r="S6" s="99" t="s">
        <v>120</v>
      </c>
      <c r="T6" s="139"/>
      <c r="U6" s="139"/>
      <c r="V6" s="139"/>
      <c r="W6" s="135"/>
    </row>
    <row r="7" spans="1:23">
      <c r="A7" s="79" t="s">
        <v>4</v>
      </c>
      <c r="B7" s="80" t="s">
        <v>18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32">
        <f>SUM(C7:V7)</f>
        <v>0</v>
      </c>
    </row>
    <row r="8" spans="1:23">
      <c r="A8" s="2" t="s">
        <v>5</v>
      </c>
      <c r="B8" s="1" t="s">
        <v>19</v>
      </c>
      <c r="C8" s="30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0">
        <v>0</v>
      </c>
      <c r="W8" s="32">
        <f t="shared" ref="W8:W40" si="0">SUM(C8:V8)</f>
        <v>0</v>
      </c>
    </row>
    <row r="9" spans="1:23">
      <c r="A9" s="2" t="s">
        <v>6</v>
      </c>
      <c r="B9" s="1" t="s">
        <v>20</v>
      </c>
      <c r="C9" s="30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0">
        <v>1212</v>
      </c>
      <c r="U9" s="30">
        <v>3451</v>
      </c>
      <c r="V9" s="30">
        <v>688</v>
      </c>
      <c r="W9" s="32">
        <f t="shared" si="0"/>
        <v>5351</v>
      </c>
    </row>
    <row r="10" spans="1:23">
      <c r="A10" s="2" t="s">
        <v>7</v>
      </c>
      <c r="B10" s="1" t="s">
        <v>21</v>
      </c>
      <c r="C10" s="30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0">
        <v>0</v>
      </c>
      <c r="W10" s="32">
        <f t="shared" si="0"/>
        <v>0</v>
      </c>
    </row>
    <row r="11" spans="1:23" ht="15.75" thickBot="1">
      <c r="A11" s="6" t="s">
        <v>8</v>
      </c>
      <c r="B11" s="7" t="s">
        <v>22</v>
      </c>
      <c r="C11" s="31">
        <v>0</v>
      </c>
      <c r="D11" s="33">
        <v>0</v>
      </c>
      <c r="E11" s="33">
        <v>0</v>
      </c>
      <c r="F11" s="33">
        <v>0</v>
      </c>
      <c r="G11" s="33">
        <v>2964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1">
        <v>750</v>
      </c>
      <c r="P11" s="33">
        <v>0</v>
      </c>
      <c r="Q11" s="33">
        <v>0</v>
      </c>
      <c r="R11" s="31">
        <v>14546</v>
      </c>
      <c r="S11" s="31">
        <v>15196</v>
      </c>
      <c r="T11" s="33">
        <v>0</v>
      </c>
      <c r="U11" s="33">
        <v>0</v>
      </c>
      <c r="V11" s="31">
        <v>0</v>
      </c>
      <c r="W11" s="32">
        <f>SUM(C11:V11)-14546</f>
        <v>18910</v>
      </c>
    </row>
    <row r="12" spans="1:23" ht="15.75" thickBot="1">
      <c r="A12" s="25" t="s">
        <v>16</v>
      </c>
      <c r="B12" s="8" t="s">
        <v>101</v>
      </c>
      <c r="C12" s="22">
        <f>SUM(C7:C11)</f>
        <v>0</v>
      </c>
      <c r="D12" s="22">
        <f>SUM(D7:D11)</f>
        <v>0</v>
      </c>
      <c r="E12" s="22">
        <f>SUM(E7:E11)</f>
        <v>0</v>
      </c>
      <c r="F12" s="22">
        <f t="shared" ref="F12:W12" si="1">SUM(F7:F11)</f>
        <v>0</v>
      </c>
      <c r="G12" s="22">
        <f t="shared" si="1"/>
        <v>2964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750</v>
      </c>
      <c r="P12" s="22">
        <f t="shared" si="1"/>
        <v>0</v>
      </c>
      <c r="Q12" s="22">
        <f t="shared" si="1"/>
        <v>0</v>
      </c>
      <c r="R12" s="22">
        <f t="shared" si="1"/>
        <v>14546</v>
      </c>
      <c r="S12" s="22">
        <f t="shared" si="1"/>
        <v>15196</v>
      </c>
      <c r="T12" s="22">
        <f t="shared" si="1"/>
        <v>1212</v>
      </c>
      <c r="U12" s="22">
        <f t="shared" si="1"/>
        <v>3451</v>
      </c>
      <c r="V12" s="22">
        <f t="shared" si="1"/>
        <v>688</v>
      </c>
      <c r="W12" s="22">
        <f t="shared" si="1"/>
        <v>24261</v>
      </c>
    </row>
    <row r="13" spans="1:23">
      <c r="A13" s="3"/>
      <c r="B13" s="4"/>
      <c r="C13" s="33"/>
      <c r="D13" s="33"/>
      <c r="E13" s="33"/>
      <c r="F13" s="40"/>
      <c r="G13" s="44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2">
        <f t="shared" si="0"/>
        <v>0</v>
      </c>
    </row>
    <row r="14" spans="1:23">
      <c r="A14" s="2" t="s">
        <v>9</v>
      </c>
      <c r="B14" s="1" t="s">
        <v>27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2">
        <f t="shared" si="0"/>
        <v>0</v>
      </c>
    </row>
    <row r="15" spans="1:23">
      <c r="A15" s="2" t="s">
        <v>10</v>
      </c>
      <c r="B15" s="1" t="s">
        <v>28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2">
        <f t="shared" si="0"/>
        <v>0</v>
      </c>
    </row>
    <row r="16" spans="1:23">
      <c r="A16" s="2" t="s">
        <v>11</v>
      </c>
      <c r="B16" s="1" t="s">
        <v>29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2">
        <f t="shared" si="0"/>
        <v>0</v>
      </c>
    </row>
    <row r="17" spans="1:23">
      <c r="A17" s="2" t="s">
        <v>12</v>
      </c>
      <c r="B17" s="1" t="s">
        <v>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2">
        <f t="shared" si="0"/>
        <v>0</v>
      </c>
    </row>
    <row r="18" spans="1:23" s="24" customFormat="1">
      <c r="A18" s="2" t="s">
        <v>13</v>
      </c>
      <c r="B18" s="1" t="s">
        <v>31</v>
      </c>
      <c r="C18" s="20">
        <v>0</v>
      </c>
      <c r="D18" s="20">
        <v>0</v>
      </c>
      <c r="E18" s="2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2">
        <f t="shared" si="0"/>
        <v>0</v>
      </c>
    </row>
    <row r="19" spans="1:23" s="24" customFormat="1">
      <c r="A19" s="2" t="s">
        <v>14</v>
      </c>
      <c r="B19" s="1" t="s">
        <v>32</v>
      </c>
      <c r="C19" s="20">
        <v>0</v>
      </c>
      <c r="D19" s="20">
        <v>0</v>
      </c>
      <c r="E19" s="2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2">
        <f t="shared" si="0"/>
        <v>0</v>
      </c>
    </row>
    <row r="20" spans="1:23" s="24" customFormat="1" ht="15.75" thickBot="1">
      <c r="A20" s="6" t="s">
        <v>15</v>
      </c>
      <c r="B20" s="7" t="s">
        <v>33</v>
      </c>
      <c r="C20" s="34">
        <v>0</v>
      </c>
      <c r="D20" s="34">
        <v>0</v>
      </c>
      <c r="E20" s="34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2">
        <f t="shared" si="0"/>
        <v>0</v>
      </c>
    </row>
    <row r="21" spans="1:23" ht="15.75" thickBot="1">
      <c r="A21" s="25" t="s">
        <v>17</v>
      </c>
      <c r="B21" s="8" t="s">
        <v>99</v>
      </c>
      <c r="C21" s="22">
        <f>SUM(C14:C20)</f>
        <v>0</v>
      </c>
      <c r="D21" s="22">
        <f t="shared" ref="D21:W21" si="2">SUM(D14:D20)</f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  <c r="M21" s="22">
        <f t="shared" si="2"/>
        <v>0</v>
      </c>
      <c r="N21" s="22">
        <f t="shared" si="2"/>
        <v>0</v>
      </c>
      <c r="O21" s="22">
        <f t="shared" si="2"/>
        <v>0</v>
      </c>
      <c r="P21" s="22">
        <f t="shared" si="2"/>
        <v>0</v>
      </c>
      <c r="Q21" s="22">
        <f t="shared" si="2"/>
        <v>0</v>
      </c>
      <c r="R21" s="22">
        <f t="shared" si="2"/>
        <v>0</v>
      </c>
      <c r="S21" s="22">
        <f t="shared" si="2"/>
        <v>0</v>
      </c>
      <c r="T21" s="22">
        <f t="shared" si="2"/>
        <v>0</v>
      </c>
      <c r="U21" s="22">
        <f t="shared" si="2"/>
        <v>0</v>
      </c>
      <c r="V21" s="22">
        <f t="shared" si="2"/>
        <v>0</v>
      </c>
      <c r="W21" s="22">
        <f t="shared" si="2"/>
        <v>0</v>
      </c>
    </row>
    <row r="22" spans="1:23" ht="15.75" thickBot="1">
      <c r="A22" s="9"/>
      <c r="B22" s="10"/>
      <c r="C22" s="28"/>
      <c r="D22" s="28"/>
      <c r="E22" s="28"/>
      <c r="F22" s="43"/>
      <c r="G22" s="45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2">
        <f t="shared" si="0"/>
        <v>0</v>
      </c>
    </row>
    <row r="23" spans="1:23" ht="15.75" thickBot="1">
      <c r="A23" s="25" t="s">
        <v>25</v>
      </c>
      <c r="B23" s="26" t="s">
        <v>26</v>
      </c>
      <c r="C23" s="22">
        <f>C21+C12</f>
        <v>0</v>
      </c>
      <c r="D23" s="22">
        <f t="shared" ref="D23:W23" si="3">D21+D12</f>
        <v>0</v>
      </c>
      <c r="E23" s="22">
        <f t="shared" si="3"/>
        <v>0</v>
      </c>
      <c r="F23" s="22">
        <f t="shared" si="3"/>
        <v>0</v>
      </c>
      <c r="G23" s="22">
        <f t="shared" si="3"/>
        <v>2964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2">
        <f t="shared" si="3"/>
        <v>750</v>
      </c>
      <c r="P23" s="22">
        <f t="shared" si="3"/>
        <v>0</v>
      </c>
      <c r="Q23" s="22">
        <f t="shared" si="3"/>
        <v>0</v>
      </c>
      <c r="R23" s="22">
        <f t="shared" si="3"/>
        <v>14546</v>
      </c>
      <c r="S23" s="22">
        <f>S21+S12</f>
        <v>15196</v>
      </c>
      <c r="T23" s="22">
        <f t="shared" si="3"/>
        <v>1212</v>
      </c>
      <c r="U23" s="22">
        <f t="shared" si="3"/>
        <v>3451</v>
      </c>
      <c r="V23" s="22">
        <f t="shared" si="3"/>
        <v>688</v>
      </c>
      <c r="W23" s="22">
        <f t="shared" si="3"/>
        <v>24261</v>
      </c>
    </row>
    <row r="24" spans="1:23">
      <c r="A24" s="3"/>
      <c r="B24" s="4"/>
      <c r="C24" s="33"/>
      <c r="D24" s="33"/>
      <c r="E24" s="33"/>
      <c r="F24" s="40"/>
      <c r="G24" s="44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2">
        <f t="shared" si="0"/>
        <v>0</v>
      </c>
    </row>
    <row r="25" spans="1:23">
      <c r="A25" s="2" t="s">
        <v>34</v>
      </c>
      <c r="B25" s="1" t="s">
        <v>37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2">
        <f t="shared" si="0"/>
        <v>0</v>
      </c>
    </row>
    <row r="26" spans="1:23">
      <c r="A26" s="2" t="s">
        <v>35</v>
      </c>
      <c r="B26" s="1" t="s">
        <v>38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2">
        <f t="shared" si="0"/>
        <v>0</v>
      </c>
    </row>
    <row r="27" spans="1:23" ht="15.75" thickBot="1">
      <c r="A27" s="6" t="s">
        <v>36</v>
      </c>
      <c r="B27" s="7" t="s">
        <v>39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2">
        <f t="shared" si="0"/>
        <v>0</v>
      </c>
    </row>
    <row r="28" spans="1:23" ht="15.75" thickBot="1">
      <c r="A28" s="25" t="s">
        <v>40</v>
      </c>
      <c r="B28" s="8" t="s">
        <v>100</v>
      </c>
      <c r="C28" s="22">
        <f>SUM(C25:C27)</f>
        <v>0</v>
      </c>
      <c r="D28" s="22">
        <f>SUM(D25:D27)</f>
        <v>0</v>
      </c>
      <c r="E28" s="22">
        <f>SUM(E25:E27)</f>
        <v>0</v>
      </c>
      <c r="F28" s="22">
        <f t="shared" ref="F28:W28" si="4">SUM(F25:F27)</f>
        <v>0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22">
        <f t="shared" si="4"/>
        <v>0</v>
      </c>
      <c r="M28" s="22">
        <f t="shared" si="4"/>
        <v>0</v>
      </c>
      <c r="N28" s="22">
        <f t="shared" si="4"/>
        <v>0</v>
      </c>
      <c r="O28" s="22">
        <f t="shared" si="4"/>
        <v>0</v>
      </c>
      <c r="P28" s="22">
        <f t="shared" si="4"/>
        <v>0</v>
      </c>
      <c r="Q28" s="22">
        <f t="shared" si="4"/>
        <v>0</v>
      </c>
      <c r="R28" s="22">
        <f t="shared" si="4"/>
        <v>0</v>
      </c>
      <c r="S28" s="22">
        <f t="shared" si="4"/>
        <v>0</v>
      </c>
      <c r="T28" s="22">
        <f t="shared" si="4"/>
        <v>0</v>
      </c>
      <c r="U28" s="22">
        <f t="shared" si="4"/>
        <v>0</v>
      </c>
      <c r="V28" s="22">
        <f t="shared" si="4"/>
        <v>0</v>
      </c>
      <c r="W28" s="22">
        <f t="shared" si="4"/>
        <v>0</v>
      </c>
    </row>
    <row r="29" spans="1:23">
      <c r="A29" s="3"/>
      <c r="B29" s="4"/>
      <c r="C29" s="33"/>
      <c r="D29" s="33"/>
      <c r="E29" s="33"/>
      <c r="F29" s="40"/>
      <c r="G29" s="44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2">
        <f t="shared" si="0"/>
        <v>0</v>
      </c>
    </row>
    <row r="30" spans="1:23" s="24" customFormat="1">
      <c r="A30" s="2" t="s">
        <v>9</v>
      </c>
      <c r="B30" s="1" t="s">
        <v>27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2">
        <f t="shared" si="0"/>
        <v>0</v>
      </c>
    </row>
    <row r="31" spans="1:23">
      <c r="A31" s="2" t="s">
        <v>10</v>
      </c>
      <c r="B31" s="1" t="s">
        <v>28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2">
        <f t="shared" si="0"/>
        <v>0</v>
      </c>
    </row>
    <row r="32" spans="1:23">
      <c r="A32" s="2" t="s">
        <v>11</v>
      </c>
      <c r="B32" s="1" t="s">
        <v>29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2">
        <f t="shared" si="0"/>
        <v>0</v>
      </c>
    </row>
    <row r="33" spans="1:23">
      <c r="A33" s="2" t="s">
        <v>12</v>
      </c>
      <c r="B33" s="1" t="s">
        <v>30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2">
        <f t="shared" si="0"/>
        <v>0</v>
      </c>
    </row>
    <row r="34" spans="1:23">
      <c r="A34" s="2" t="s">
        <v>13</v>
      </c>
      <c r="B34" s="1" t="s">
        <v>31</v>
      </c>
      <c r="C34" s="20">
        <v>0</v>
      </c>
      <c r="D34" s="20">
        <v>0</v>
      </c>
      <c r="E34" s="2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2">
        <f t="shared" si="0"/>
        <v>0</v>
      </c>
    </row>
    <row r="35" spans="1:23">
      <c r="A35" s="2" t="s">
        <v>14</v>
      </c>
      <c r="B35" s="1" t="s">
        <v>32</v>
      </c>
      <c r="C35" s="20">
        <v>0</v>
      </c>
      <c r="D35" s="20">
        <v>0</v>
      </c>
      <c r="E35" s="2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2">
        <f t="shared" si="0"/>
        <v>0</v>
      </c>
    </row>
    <row r="36" spans="1:23" ht="15.75" thickBot="1">
      <c r="A36" s="6" t="s">
        <v>15</v>
      </c>
      <c r="B36" s="7" t="s">
        <v>33</v>
      </c>
      <c r="C36" s="34">
        <v>0</v>
      </c>
      <c r="D36" s="34">
        <v>0</v>
      </c>
      <c r="E36" s="34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2">
        <f t="shared" si="0"/>
        <v>0</v>
      </c>
    </row>
    <row r="37" spans="1:23" ht="15.75" thickBot="1">
      <c r="A37" s="25" t="s">
        <v>42</v>
      </c>
      <c r="B37" s="8" t="s">
        <v>86</v>
      </c>
      <c r="C37" s="22">
        <f>SUM(C30:C36)</f>
        <v>0</v>
      </c>
      <c r="D37" s="22">
        <f t="shared" ref="D37:W37" si="5">SUM(D30:D36)</f>
        <v>0</v>
      </c>
      <c r="E37" s="22">
        <f t="shared" si="5"/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22">
        <f t="shared" si="5"/>
        <v>0</v>
      </c>
      <c r="J37" s="22">
        <f t="shared" si="5"/>
        <v>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2">
        <f t="shared" si="5"/>
        <v>0</v>
      </c>
      <c r="O37" s="22">
        <f t="shared" si="5"/>
        <v>0</v>
      </c>
      <c r="P37" s="22">
        <f t="shared" si="5"/>
        <v>0</v>
      </c>
      <c r="Q37" s="22">
        <f t="shared" si="5"/>
        <v>0</v>
      </c>
      <c r="R37" s="22">
        <f t="shared" si="5"/>
        <v>0</v>
      </c>
      <c r="S37" s="22">
        <f t="shared" si="5"/>
        <v>0</v>
      </c>
      <c r="T37" s="22">
        <f t="shared" si="5"/>
        <v>0</v>
      </c>
      <c r="U37" s="22">
        <f t="shared" si="5"/>
        <v>0</v>
      </c>
      <c r="V37" s="22">
        <f t="shared" si="5"/>
        <v>0</v>
      </c>
      <c r="W37" s="22">
        <f t="shared" si="5"/>
        <v>0</v>
      </c>
    </row>
    <row r="38" spans="1:23" ht="15.75" thickBot="1">
      <c r="A38" s="9"/>
      <c r="B38" s="10"/>
      <c r="C38" s="28"/>
      <c r="D38" s="28"/>
      <c r="E38" s="28"/>
      <c r="F38" s="43"/>
      <c r="G38" s="45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2">
        <f t="shared" si="0"/>
        <v>0</v>
      </c>
    </row>
    <row r="39" spans="1:23" ht="15.75" thickBot="1">
      <c r="A39" s="25" t="s">
        <v>44</v>
      </c>
      <c r="B39" s="26" t="s">
        <v>45</v>
      </c>
      <c r="C39" s="22">
        <f>C37+C28</f>
        <v>0</v>
      </c>
      <c r="D39" s="22">
        <f t="shared" ref="D39:W39" si="6">D37+D28</f>
        <v>0</v>
      </c>
      <c r="E39" s="22">
        <f t="shared" si="6"/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0</v>
      </c>
      <c r="Q39" s="22">
        <f t="shared" si="6"/>
        <v>0</v>
      </c>
      <c r="R39" s="22">
        <f t="shared" si="6"/>
        <v>0</v>
      </c>
      <c r="S39" s="22">
        <f>S37+S28</f>
        <v>0</v>
      </c>
      <c r="T39" s="22">
        <f t="shared" si="6"/>
        <v>0</v>
      </c>
      <c r="U39" s="22">
        <f t="shared" si="6"/>
        <v>0</v>
      </c>
      <c r="V39" s="22">
        <f t="shared" si="6"/>
        <v>0</v>
      </c>
      <c r="W39" s="22">
        <f t="shared" si="6"/>
        <v>0</v>
      </c>
    </row>
    <row r="40" spans="1:23" ht="15.75" thickBot="1">
      <c r="A40" s="9"/>
      <c r="B40" s="27"/>
      <c r="C40" s="28"/>
      <c r="D40" s="28"/>
      <c r="E40" s="28"/>
      <c r="F40" s="43"/>
      <c r="G40" s="4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2">
        <f t="shared" si="0"/>
        <v>0</v>
      </c>
    </row>
    <row r="41" spans="1:23" ht="15.75" thickBot="1">
      <c r="A41" s="25" t="s">
        <v>46</v>
      </c>
      <c r="B41" s="26" t="s">
        <v>47</v>
      </c>
      <c r="C41" s="22">
        <f>C23+C39</f>
        <v>0</v>
      </c>
      <c r="D41" s="22">
        <f t="shared" ref="D41:W41" si="7">D23+D39</f>
        <v>0</v>
      </c>
      <c r="E41" s="22">
        <f t="shared" si="7"/>
        <v>0</v>
      </c>
      <c r="F41" s="22">
        <f t="shared" si="7"/>
        <v>0</v>
      </c>
      <c r="G41" s="22">
        <f t="shared" si="7"/>
        <v>2964</v>
      </c>
      <c r="H41" s="22">
        <f t="shared" si="7"/>
        <v>0</v>
      </c>
      <c r="I41" s="22">
        <f t="shared" si="7"/>
        <v>0</v>
      </c>
      <c r="J41" s="22">
        <f t="shared" si="7"/>
        <v>0</v>
      </c>
      <c r="K41" s="22">
        <f t="shared" si="7"/>
        <v>0</v>
      </c>
      <c r="L41" s="22">
        <f t="shared" si="7"/>
        <v>0</v>
      </c>
      <c r="M41" s="22">
        <f t="shared" si="7"/>
        <v>0</v>
      </c>
      <c r="N41" s="22">
        <f t="shared" si="7"/>
        <v>0</v>
      </c>
      <c r="O41" s="22">
        <f t="shared" si="7"/>
        <v>750</v>
      </c>
      <c r="P41" s="22">
        <f t="shared" si="7"/>
        <v>0</v>
      </c>
      <c r="Q41" s="22">
        <f t="shared" si="7"/>
        <v>0</v>
      </c>
      <c r="R41" s="22">
        <f t="shared" si="7"/>
        <v>14546</v>
      </c>
      <c r="S41" s="22">
        <f>S23+S39</f>
        <v>15196</v>
      </c>
      <c r="T41" s="22">
        <f t="shared" si="7"/>
        <v>1212</v>
      </c>
      <c r="U41" s="22">
        <f t="shared" si="7"/>
        <v>3451</v>
      </c>
      <c r="V41" s="22">
        <f t="shared" si="7"/>
        <v>688</v>
      </c>
      <c r="W41" s="22">
        <f t="shared" si="7"/>
        <v>24261</v>
      </c>
    </row>
  </sheetData>
  <mergeCells count="24">
    <mergeCell ref="T5:T6"/>
    <mergeCell ref="M5:M6"/>
    <mergeCell ref="N5:N6"/>
    <mergeCell ref="O5:O6"/>
    <mergeCell ref="P5:P6"/>
    <mergeCell ref="Q5:Q6"/>
    <mergeCell ref="I5:I6"/>
    <mergeCell ref="H5:H6"/>
    <mergeCell ref="A3:W3"/>
    <mergeCell ref="A2:W2"/>
    <mergeCell ref="R5:S5"/>
    <mergeCell ref="W5:W6"/>
    <mergeCell ref="V5:V6"/>
    <mergeCell ref="U5:U6"/>
    <mergeCell ref="B5:B6"/>
    <mergeCell ref="A5:A6"/>
    <mergeCell ref="C5:C6"/>
    <mergeCell ref="K5:K6"/>
    <mergeCell ref="L5:L6"/>
    <mergeCell ref="J5:J6"/>
    <mergeCell ref="G5:G6"/>
    <mergeCell ref="F5:F6"/>
    <mergeCell ref="E5:E6"/>
    <mergeCell ref="D5:D6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86" orientation="landscape" r:id="rId1"/>
  <rowBreaks count="1" manualBreakCount="1">
    <brk id="2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8.sz.m.-műk.-felh.kiad.fel.</vt:lpstr>
      <vt:lpstr>8.1.sz.m.-műk.-felh.kiad.köt.</vt:lpstr>
      <vt:lpstr>8.1.1.sz.m.-műk.-felh.k.köt Önk</vt:lpstr>
      <vt:lpstr>8.1.2.sz.m.-műk.-felh.k.köt PH</vt:lpstr>
      <vt:lpstr>8.1.3.sz.m.-műk.-felh.k.köt Ovi</vt:lpstr>
      <vt:lpstr>8.1.4.sz.m.-műk.-felh.k.köt MH</vt:lpstr>
      <vt:lpstr>8.2.sz.m.-műk.-felh.kiad.önk.v.</vt:lpstr>
      <vt:lpstr>8.2.1.sz.m.-műk.-felh.k.önkv.Ön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2014-02-18T21:58:49Z</cp:lastPrinted>
  <dcterms:created xsi:type="dcterms:W3CDTF">2014-02-09T08:54:17Z</dcterms:created>
  <dcterms:modified xsi:type="dcterms:W3CDTF">2014-07-25T13:36:13Z</dcterms:modified>
</cp:coreProperties>
</file>