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2014" sheetId="1" r:id="rId1"/>
    <sheet name="2010.III.n. év" sheetId="2" state="hidden" r:id="rId2"/>
    <sheet name="2010.II.n.év" sheetId="3" state="hidden" r:id="rId3"/>
    <sheet name="2010. I.n.év" sheetId="4" state="hidden" r:id="rId4"/>
    <sheet name="2010.évi rendelet" sheetId="5" state="hidden" r:id="rId5"/>
  </sheets>
  <definedNames>
    <definedName name="_xlnm.Print_Area" localSheetId="0">'2014'!$A$1:$V$35</definedName>
  </definedNames>
  <calcPr fullCalcOnLoad="1"/>
</workbook>
</file>

<file path=xl/sharedStrings.xml><?xml version="1.0" encoding="utf-8"?>
<sst xmlns="http://schemas.openxmlformats.org/spreadsheetml/2006/main" count="363" uniqueCount="103">
  <si>
    <t>Költségvetési cím  megnevezése</t>
  </si>
  <si>
    <t>Fő-foglalkozású</t>
  </si>
  <si>
    <t>Rész-foglalkozású</t>
  </si>
  <si>
    <t>Tatósan távollévő</t>
  </si>
  <si>
    <t>Külsős</t>
  </si>
  <si>
    <t>Összesen</t>
  </si>
  <si>
    <t>Intézmény vezető</t>
  </si>
  <si>
    <t>Konyha</t>
  </si>
  <si>
    <t>Pedagógusok</t>
  </si>
  <si>
    <t>Technikai</t>
  </si>
  <si>
    <t>Reichel József Műv. Ház</t>
  </si>
  <si>
    <t>Könyvtár (vezető is)</t>
  </si>
  <si>
    <t xml:space="preserve">Reichel Józesf Művelődési ház </t>
  </si>
  <si>
    <t>Igazgatási tevékenység</t>
  </si>
  <si>
    <t>Jogalkotás (PM, AL-PM, JEGYZŐ)</t>
  </si>
  <si>
    <t>Adó kivetés és behajtás</t>
  </si>
  <si>
    <t xml:space="preserve">Közterületfelügyelet </t>
  </si>
  <si>
    <t>Védőnői szolgálat</t>
  </si>
  <si>
    <t>Polgármesteri Hivatal</t>
  </si>
  <si>
    <t>Önkormányzati képviselők</t>
  </si>
  <si>
    <t xml:space="preserve">Külső bizottsági, részönkormányzati tagok </t>
  </si>
  <si>
    <t>INTÉZMÉNYEK ÉS POLGÁRMESTERI HIVATAL MINDÖSSZESEN</t>
  </si>
  <si>
    <t>Az Esztergomi Önkormányzat 2010. évi költségvetéséről és a költségvetés végrehajtásának szabályairól szóló    /2010.() esztergomi ör. rendelet 10. sz. melléklete</t>
  </si>
  <si>
    <t xml:space="preserve">Létszámelőirányzat alakulásának bemutatása </t>
  </si>
  <si>
    <t>2010. évi  nyitó létszáma</t>
  </si>
  <si>
    <t>2010. évi  létszámváltozás</t>
  </si>
  <si>
    <t>2010. évi rendelet  létszáma</t>
  </si>
  <si>
    <t>KÖZÉPFOKÚ OKTATÁSI  INTÉZMÉNYEK</t>
  </si>
  <si>
    <t>Balassa Bálint Gazdasági Szakközépiskola és Szakiskola</t>
  </si>
  <si>
    <t>Kőrösy László Középiskolai Kollégium</t>
  </si>
  <si>
    <t>Szent István Gimnázium</t>
  </si>
  <si>
    <t>Dobó Gimnázium</t>
  </si>
  <si>
    <t>Bottyán János Műszaki Szakközépiskola</t>
  </si>
  <si>
    <t>Szent Imre Gimnázium, Szakközépiskola-és Általános Iskola</t>
  </si>
  <si>
    <t>KÖZÉPFOKÚ OKTATÁSI  INTÉZMÉNYEK ÖSSZESEN</t>
  </si>
  <si>
    <t>ÁLTALÁNOS ISKOLÁK  és  SPECIÁLIS  ISKOLA</t>
  </si>
  <si>
    <t>,</t>
  </si>
  <si>
    <t>Arany János  Általános Iskola</t>
  </si>
  <si>
    <t>József Attila Általános Iskola</t>
  </si>
  <si>
    <t>Petőfi Sándor Általános Iskola</t>
  </si>
  <si>
    <t>Babits Mihály Általános Iskola</t>
  </si>
  <si>
    <t>Montagh Imre Általános Iskola és Speciális Szakiskola</t>
  </si>
  <si>
    <t>ÁLTALÁNOS ISKOLÁK  és  SPECIÁLIS  ISKOLA ÖSSZESEN</t>
  </si>
  <si>
    <t>Zsolt Nándor Zene- és Művészeti Iskola</t>
  </si>
  <si>
    <t xml:space="preserve"> </t>
  </si>
  <si>
    <t>ÓVODÁK</t>
  </si>
  <si>
    <t>Aranyhegyi  Óvoda</t>
  </si>
  <si>
    <t>Belvárosi Óvoda</t>
  </si>
  <si>
    <t>Bánomi Óvoda</t>
  </si>
  <si>
    <t>Angyalkert Óvoda</t>
  </si>
  <si>
    <t>Kertvárosi Óvoda</t>
  </si>
  <si>
    <t>Szentgyörgymezei Óvoda</t>
  </si>
  <si>
    <t>Erzsébet Királyné  Óvoda</t>
  </si>
  <si>
    <t>Honvéd Utcai Óvoda</t>
  </si>
  <si>
    <t>Zöld Óvoda</t>
  </si>
  <si>
    <t>ÓVODÁK ÖSSZESEN</t>
  </si>
  <si>
    <t>EGYÉB KÖZOKTATÁSI INTÉZMÉNY</t>
  </si>
  <si>
    <t xml:space="preserve">Majer István Nevelési Tanácsadó,Logopédiai Intézet és Gyermekjóléti Szolgálat </t>
  </si>
  <si>
    <t>EGÉSZSÉGÜGYI ÉS SZOCIÁLIS JELLEGŰ INTÉZMÉNYEK</t>
  </si>
  <si>
    <t>Glatz Gyula Szociális Központ</t>
  </si>
  <si>
    <t>Aprófalva Bölcsőde</t>
  </si>
  <si>
    <t>Vaszary Kolos Kórház</t>
  </si>
  <si>
    <t>EGÉSZSÉGÜGYI ÉS SZOCIÁLIS JELLEGŰ INTÉZMÉNYEK ÖSSZESEN</t>
  </si>
  <si>
    <t xml:space="preserve">KULTURÁLIS ÉS SPORT INTÉZMÉNYEK </t>
  </si>
  <si>
    <t>Szentgyörgymezői Olvasókör</t>
  </si>
  <si>
    <t>Pézsa Tibor Sportcsarnok</t>
  </si>
  <si>
    <t>Helischer József Városi Könyvtár</t>
  </si>
  <si>
    <t>Szent István Városi Strandfürdő</t>
  </si>
  <si>
    <t xml:space="preserve">Féja Géza Közösségi Ház </t>
  </si>
  <si>
    <t>Balassa Bálint Múzeum</t>
  </si>
  <si>
    <t>KULTURÁLIS ÉS SPORT INTÉZMÉNYEK ÖSSZESEN</t>
  </si>
  <si>
    <t>HIVATÁSOS ÖNKORMÁNYZATI TŰZOLTÓSÁG</t>
  </si>
  <si>
    <t>INTÉZMÉNYEK MINDÖSSZESEN</t>
  </si>
  <si>
    <t>POLGÁRMESTERI HIVATAL</t>
  </si>
  <si>
    <t>Önkormányzati igazgatási tevékenység</t>
  </si>
  <si>
    <t>Polgármester, alpolgármester</t>
  </si>
  <si>
    <t>Gyámhivatal</t>
  </si>
  <si>
    <t>Kisegítő mezőgazdasági szolgáltatás (Parkfenntartás)</t>
  </si>
  <si>
    <t>Közhasznúak foglalkoztatása</t>
  </si>
  <si>
    <t>Parkolóőr, monitorfigyelők</t>
  </si>
  <si>
    <t>Mezőőri szolgálat</t>
  </si>
  <si>
    <t>Paiacfelügyelő</t>
  </si>
  <si>
    <t>Állategészségügyi feladatok</t>
  </si>
  <si>
    <t>Esztergom Nyergesújfalu Kistérségi Társulás Munkaszervezete</t>
  </si>
  <si>
    <t>POLGÁRMESTERI HIVATAL ÖSSZESEN</t>
  </si>
  <si>
    <t>Esztergom, 2010.szeptember  01.-i állapot</t>
  </si>
  <si>
    <t>Esztergom, 2010.június  01.-i állapot</t>
  </si>
  <si>
    <t>Esztergom, 2010.május 12.</t>
  </si>
  <si>
    <t>Esztergom, 2010.január  22.</t>
  </si>
  <si>
    <t>Német Nemzetiségi Kétnyelvű Óvoda</t>
  </si>
  <si>
    <t>Önkormányzat</t>
  </si>
  <si>
    <t>Közfoglalkoztatás</t>
  </si>
  <si>
    <t>2013. évi  nyitó létszám</t>
  </si>
  <si>
    <t>INTÉZMÉNYEK ÉS ÖNKORMÁNYZAT MINDÖSSZESEN</t>
  </si>
  <si>
    <t>Pilisborosjenő, 2014.február</t>
  </si>
  <si>
    <t>2014. évi engedélyezett létszám</t>
  </si>
  <si>
    <t>2013. évi  létszámváltozás</t>
  </si>
  <si>
    <t>Város és községgazdálkodás - Falugondnokság</t>
  </si>
  <si>
    <t>Város és községgazdálkodás - Általános iskola</t>
  </si>
  <si>
    <t>2013. évi engedélyezett létszám</t>
  </si>
  <si>
    <t xml:space="preserve">2014. évi létszám alakulásának bemutatása </t>
  </si>
  <si>
    <r>
      <t>Pilisborosjenő község Önkormányzata 2014. évi zárszámadásáról szóló  …./2014 (V.28.) számú önkormányzati rendelet 6</t>
    </r>
    <r>
      <rPr>
        <b/>
        <sz val="8"/>
        <rFont val="Times New Roman"/>
        <family val="1"/>
      </rPr>
      <t>.sz</t>
    </r>
    <r>
      <rPr>
        <sz val="8"/>
        <rFont val="Times New Roman"/>
        <family val="1"/>
      </rPr>
      <t>. melléklete</t>
    </r>
  </si>
  <si>
    <t>2014. évi záró létszám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</si>
</sst>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€-2]\ #\ ##,000_);[Red]\([$€-2]\ #\ ##,000\)"/>
  </numFmts>
  <fonts count="52">
    <font>
      <sz val="10"/>
      <name val="Arial CE"/>
      <family val="2"/>
    </font>
    <font>
      <sz val="10"/>
      <name val="Arial"/>
      <family val="0"/>
    </font>
    <font>
      <sz val="10"/>
      <name val="H-Times New Roman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2"/>
      <name val="Times New Roman"/>
      <family val="1"/>
    </font>
    <font>
      <sz val="8"/>
      <name val="Arial CE"/>
      <family val="2"/>
    </font>
    <font>
      <b/>
      <sz val="10"/>
      <name val="Arial CE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E"/>
      <family val="2"/>
    </font>
    <font>
      <u val="single"/>
      <sz val="10"/>
      <color indexed="2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 CE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 CE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/>
      <top style="medium">
        <color indexed="8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medium"/>
      <top style="medium"/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1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0" fillId="22" borderId="7" applyNumberFormat="0" applyFont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8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0" fontId="51" fillId="30" borderId="1" applyNumberFormat="0" applyAlignment="0" applyProtection="0"/>
    <xf numFmtId="9" fontId="1" fillId="0" borderId="0" applyFill="0" applyBorder="0" applyAlignment="0" applyProtection="0"/>
  </cellStyleXfs>
  <cellXfs count="192">
    <xf numFmtId="0" fontId="0" fillId="0" borderId="0" xfId="0" applyAlignment="1">
      <alignment/>
    </xf>
    <xf numFmtId="0" fontId="0" fillId="0" borderId="0" xfId="0" applyFont="1" applyAlignment="1">
      <alignment/>
    </xf>
    <xf numFmtId="3" fontId="5" fillId="33" borderId="0" xfId="57" applyNumberFormat="1" applyFont="1" applyFill="1" applyBorder="1">
      <alignment/>
      <protection/>
    </xf>
    <xf numFmtId="0" fontId="5" fillId="33" borderId="0" xfId="57" applyFont="1" applyFill="1" applyBorder="1">
      <alignment/>
      <protection/>
    </xf>
    <xf numFmtId="0" fontId="0" fillId="0" borderId="0" xfId="0" applyFont="1" applyBorder="1" applyAlignment="1">
      <alignment/>
    </xf>
    <xf numFmtId="0" fontId="6" fillId="33" borderId="10" xfId="56" applyFont="1" applyFill="1" applyBorder="1" applyAlignment="1" applyProtection="1">
      <alignment horizontal="center" vertical="center"/>
      <protection locked="0"/>
    </xf>
    <xf numFmtId="0" fontId="6" fillId="33" borderId="11" xfId="56" applyFont="1" applyFill="1" applyBorder="1" applyAlignment="1" applyProtection="1">
      <alignment horizontal="center" vertical="center" wrapText="1"/>
      <protection locked="0"/>
    </xf>
    <xf numFmtId="1" fontId="6" fillId="33" borderId="12" xfId="56" applyNumberFormat="1" applyFont="1" applyFill="1" applyBorder="1" applyAlignment="1" applyProtection="1">
      <alignment horizontal="center" vertical="center" textRotation="90" wrapText="1"/>
      <protection locked="0"/>
    </xf>
    <xf numFmtId="1" fontId="6" fillId="33" borderId="13" xfId="56" applyNumberFormat="1" applyFont="1" applyFill="1" applyBorder="1" applyAlignment="1" applyProtection="1">
      <alignment horizontal="center" vertical="center" textRotation="90" wrapText="1"/>
      <protection locked="0"/>
    </xf>
    <xf numFmtId="0" fontId="5" fillId="0" borderId="14" xfId="56" applyFont="1" applyBorder="1" applyAlignment="1" applyProtection="1">
      <alignment vertical="center"/>
      <protection locked="0"/>
    </xf>
    <xf numFmtId="0" fontId="5" fillId="0" borderId="15" xfId="56" applyFont="1" applyBorder="1" applyAlignment="1" applyProtection="1">
      <alignment vertical="center"/>
      <protection locked="0"/>
    </xf>
    <xf numFmtId="0" fontId="6" fillId="0" borderId="15" xfId="56" applyFont="1" applyBorder="1" applyAlignment="1" applyProtection="1">
      <alignment vertical="center"/>
      <protection locked="0"/>
    </xf>
    <xf numFmtId="0" fontId="5" fillId="0" borderId="0" xfId="56" applyFont="1" applyBorder="1" applyAlignment="1" applyProtection="1">
      <alignment vertical="center"/>
      <protection locked="0"/>
    </xf>
    <xf numFmtId="0" fontId="5" fillId="0" borderId="15" xfId="56" applyFont="1" applyFill="1" applyBorder="1" applyAlignment="1" applyProtection="1">
      <alignment vertical="center"/>
      <protection locked="0"/>
    </xf>
    <xf numFmtId="0" fontId="5" fillId="0" borderId="16" xfId="56" applyFont="1" applyFill="1" applyBorder="1" applyAlignment="1" applyProtection="1">
      <alignment horizontal="center" vertical="center"/>
      <protection locked="0"/>
    </xf>
    <xf numFmtId="0" fontId="6" fillId="0" borderId="17" xfId="56" applyFont="1" applyBorder="1" applyAlignment="1" applyProtection="1">
      <alignment vertical="center" wrapText="1"/>
      <protection locked="0"/>
    </xf>
    <xf numFmtId="0" fontId="5" fillId="0" borderId="0" xfId="56" applyFont="1" applyBorder="1" applyProtection="1">
      <alignment/>
      <protection locked="0"/>
    </xf>
    <xf numFmtId="0" fontId="0" fillId="0" borderId="0" xfId="0" applyBorder="1" applyAlignment="1">
      <alignment/>
    </xf>
    <xf numFmtId="0" fontId="8" fillId="0" borderId="0" xfId="56" applyFont="1" applyBorder="1" applyAlignment="1" applyProtection="1">
      <alignment horizontal="center" vertical="center"/>
      <protection locked="0"/>
    </xf>
    <xf numFmtId="0" fontId="8" fillId="0" borderId="0" xfId="56" applyFont="1" applyBorder="1" applyAlignment="1" applyProtection="1">
      <alignment vertical="center"/>
      <protection locked="0"/>
    </xf>
    <xf numFmtId="0" fontId="5" fillId="0" borderId="18" xfId="56" applyFont="1" applyBorder="1" applyAlignment="1" applyProtection="1">
      <alignment vertical="center"/>
      <protection locked="0"/>
    </xf>
    <xf numFmtId="0" fontId="5" fillId="0" borderId="19" xfId="56" applyFont="1" applyBorder="1" applyAlignment="1" applyProtection="1">
      <alignment vertical="center"/>
      <protection locked="0"/>
    </xf>
    <xf numFmtId="0" fontId="5" fillId="0" borderId="0" xfId="56" applyFont="1" applyBorder="1" applyAlignment="1" applyProtection="1">
      <alignment horizontal="center" vertical="center"/>
      <protection locked="0"/>
    </xf>
    <xf numFmtId="0" fontId="5" fillId="0" borderId="19" xfId="56" applyFont="1" applyBorder="1" applyAlignment="1" applyProtection="1">
      <alignment vertical="center" wrapText="1"/>
      <protection locked="0"/>
    </xf>
    <xf numFmtId="0" fontId="5" fillId="0" borderId="20" xfId="56" applyFont="1" applyBorder="1" applyAlignment="1" applyProtection="1">
      <alignment vertical="center"/>
      <protection locked="0"/>
    </xf>
    <xf numFmtId="0" fontId="8" fillId="0" borderId="21" xfId="56" applyFont="1" applyFill="1" applyBorder="1" applyAlignment="1" applyProtection="1">
      <alignment horizontal="center" vertical="center"/>
      <protection locked="0"/>
    </xf>
    <xf numFmtId="0" fontId="8" fillId="0" borderId="22" xfId="56" applyFont="1" applyBorder="1" applyAlignment="1" applyProtection="1">
      <alignment vertical="center" wrapText="1"/>
      <protection locked="0"/>
    </xf>
    <xf numFmtId="0" fontId="6" fillId="0" borderId="21" xfId="56" applyFont="1" applyBorder="1" applyAlignment="1" applyProtection="1">
      <alignment vertical="center"/>
      <protection locked="0"/>
    </xf>
    <xf numFmtId="0" fontId="8" fillId="0" borderId="0" xfId="56" applyFont="1" applyFill="1" applyBorder="1" applyAlignment="1" applyProtection="1">
      <alignment horizontal="center" vertical="center"/>
      <protection locked="0"/>
    </xf>
    <xf numFmtId="0" fontId="8" fillId="0" borderId="0" xfId="56" applyFont="1" applyFill="1" applyBorder="1" applyAlignment="1" applyProtection="1">
      <alignment vertical="center"/>
      <protection locked="0"/>
    </xf>
    <xf numFmtId="1" fontId="5" fillId="0" borderId="0" xfId="56" applyNumberFormat="1" applyFont="1" applyBorder="1" applyAlignment="1" applyProtection="1">
      <alignment horizontal="center" vertical="center"/>
      <protection locked="0"/>
    </xf>
    <xf numFmtId="0" fontId="8" fillId="0" borderId="23" xfId="56" applyFont="1" applyBorder="1" applyAlignment="1" applyProtection="1">
      <alignment vertical="center"/>
      <protection locked="0"/>
    </xf>
    <xf numFmtId="0" fontId="8" fillId="0" borderId="24" xfId="56" applyFont="1" applyFill="1" applyBorder="1" applyAlignment="1" applyProtection="1">
      <alignment vertical="center" wrapText="1"/>
      <protection locked="0"/>
    </xf>
    <xf numFmtId="0" fontId="6" fillId="0" borderId="23" xfId="56" applyFont="1" applyBorder="1" applyAlignment="1" applyProtection="1">
      <alignment vertical="center"/>
      <protection locked="0"/>
    </xf>
    <xf numFmtId="0" fontId="8" fillId="0" borderId="15" xfId="56" applyFont="1" applyBorder="1" applyAlignment="1" applyProtection="1">
      <alignment vertical="center"/>
      <protection locked="0"/>
    </xf>
    <xf numFmtId="0" fontId="10" fillId="0" borderId="25" xfId="56" applyFont="1" applyBorder="1">
      <alignment/>
      <protection/>
    </xf>
    <xf numFmtId="0" fontId="6" fillId="0" borderId="26" xfId="56" applyFont="1" applyBorder="1" applyAlignment="1" applyProtection="1">
      <alignment vertical="center"/>
      <protection locked="0"/>
    </xf>
    <xf numFmtId="0" fontId="6" fillId="0" borderId="16" xfId="56" applyFont="1" applyBorder="1" applyAlignment="1" applyProtection="1">
      <alignment vertical="center"/>
      <protection locked="0"/>
    </xf>
    <xf numFmtId="0" fontId="8" fillId="0" borderId="22" xfId="56" applyFont="1" applyFill="1" applyBorder="1" applyAlignment="1" applyProtection="1">
      <alignment vertical="center"/>
      <protection locked="0"/>
    </xf>
    <xf numFmtId="0" fontId="6" fillId="0" borderId="22" xfId="56" applyFont="1" applyBorder="1" applyAlignment="1" applyProtection="1">
      <alignment vertical="center"/>
      <protection locked="0"/>
    </xf>
    <xf numFmtId="0" fontId="6" fillId="0" borderId="27" xfId="56" applyFont="1" applyBorder="1" applyAlignment="1" applyProtection="1">
      <alignment vertical="center"/>
      <protection locked="0"/>
    </xf>
    <xf numFmtId="0" fontId="5" fillId="0" borderId="0" xfId="56" applyFont="1" applyAlignment="1" applyProtection="1">
      <alignment vertical="center"/>
      <protection locked="0"/>
    </xf>
    <xf numFmtId="0" fontId="8" fillId="0" borderId="0" xfId="56" applyFont="1" applyFill="1" applyBorder="1" applyAlignment="1" applyProtection="1">
      <alignment vertical="center" wrapText="1"/>
      <protection locked="0"/>
    </xf>
    <xf numFmtId="0" fontId="6" fillId="0" borderId="18" xfId="56" applyFont="1" applyBorder="1" applyAlignment="1" applyProtection="1">
      <alignment vertical="center"/>
      <protection locked="0"/>
    </xf>
    <xf numFmtId="0" fontId="6" fillId="0" borderId="0" xfId="56" applyFont="1" applyBorder="1" applyAlignment="1" applyProtection="1">
      <alignment vertical="center"/>
      <protection locked="0"/>
    </xf>
    <xf numFmtId="0" fontId="6" fillId="0" borderId="19" xfId="56" applyFont="1" applyBorder="1" applyAlignment="1" applyProtection="1">
      <alignment vertical="center"/>
      <protection locked="0"/>
    </xf>
    <xf numFmtId="0" fontId="10" fillId="0" borderId="0" xfId="56" applyFont="1" applyBorder="1" applyAlignment="1">
      <alignment wrapText="1"/>
      <protection/>
    </xf>
    <xf numFmtId="0" fontId="6" fillId="0" borderId="20" xfId="56" applyFont="1" applyBorder="1" applyAlignment="1" applyProtection="1">
      <alignment vertical="center"/>
      <protection locked="0"/>
    </xf>
    <xf numFmtId="0" fontId="5" fillId="0" borderId="0" xfId="56" applyFont="1" applyFill="1" applyBorder="1" applyAlignment="1" applyProtection="1">
      <alignment vertical="center"/>
      <protection locked="0"/>
    </xf>
    <xf numFmtId="0" fontId="8" fillId="0" borderId="22" xfId="56" applyFont="1" applyFill="1" applyBorder="1" applyAlignment="1" applyProtection="1">
      <alignment vertical="center" wrapText="1"/>
      <protection locked="0"/>
    </xf>
    <xf numFmtId="0" fontId="8" fillId="0" borderId="0" xfId="56" applyFont="1" applyBorder="1" applyAlignment="1" applyProtection="1">
      <alignment vertical="center" wrapText="1"/>
      <protection locked="0"/>
    </xf>
    <xf numFmtId="0" fontId="5" fillId="0" borderId="0" xfId="56" applyFont="1" applyFill="1" applyBorder="1" applyAlignment="1" applyProtection="1">
      <alignment horizontal="center" vertical="center"/>
      <protection locked="0"/>
    </xf>
    <xf numFmtId="0" fontId="10" fillId="0" borderId="0" xfId="56" applyFont="1" applyBorder="1">
      <alignment/>
      <protection/>
    </xf>
    <xf numFmtId="0" fontId="8" fillId="0" borderId="22" xfId="56" applyFont="1" applyBorder="1" applyAlignment="1" applyProtection="1">
      <alignment vertical="center"/>
      <protection locked="0"/>
    </xf>
    <xf numFmtId="0" fontId="5" fillId="0" borderId="21" xfId="56" applyFont="1" applyFill="1" applyBorder="1" applyAlignment="1" applyProtection="1">
      <alignment horizontal="center" vertical="center"/>
      <protection locked="0"/>
    </xf>
    <xf numFmtId="0" fontId="6" fillId="0" borderId="21" xfId="56" applyFont="1" applyFill="1" applyBorder="1" applyAlignment="1" applyProtection="1">
      <alignment horizontal="center" vertical="center"/>
      <protection locked="0"/>
    </xf>
    <xf numFmtId="0" fontId="8" fillId="0" borderId="24" xfId="56" applyFont="1" applyFill="1" applyBorder="1" applyAlignment="1" applyProtection="1">
      <alignment horizontal="center" vertical="center"/>
      <protection locked="0"/>
    </xf>
    <xf numFmtId="0" fontId="8" fillId="0" borderId="28" xfId="56" applyFont="1" applyBorder="1" applyAlignment="1" applyProtection="1">
      <alignment vertical="center" wrapText="1"/>
      <protection locked="0"/>
    </xf>
    <xf numFmtId="0" fontId="6" fillId="0" borderId="28" xfId="56" applyFont="1" applyBorder="1" applyAlignment="1" applyProtection="1">
      <alignment vertical="center"/>
      <protection locked="0"/>
    </xf>
    <xf numFmtId="0" fontId="6" fillId="0" borderId="24" xfId="56" applyFont="1" applyBorder="1" applyAlignment="1" applyProtection="1">
      <alignment vertical="center"/>
      <protection locked="0"/>
    </xf>
    <xf numFmtId="0" fontId="6" fillId="0" borderId="29" xfId="56" applyFont="1" applyFill="1" applyBorder="1" applyAlignment="1" applyProtection="1">
      <alignment horizontal="center" vertical="center"/>
      <protection locked="0"/>
    </xf>
    <xf numFmtId="0" fontId="6" fillId="0" borderId="30" xfId="56" applyFont="1" applyBorder="1" applyAlignment="1" applyProtection="1">
      <alignment vertical="center"/>
      <protection locked="0"/>
    </xf>
    <xf numFmtId="0" fontId="5" fillId="33" borderId="0" xfId="56" applyFont="1" applyFill="1" applyAlignment="1">
      <alignment horizontal="left" vertical="center"/>
      <protection/>
    </xf>
    <xf numFmtId="0" fontId="5" fillId="33" borderId="0" xfId="56" applyFont="1" applyFill="1" applyBorder="1" applyAlignment="1" applyProtection="1">
      <alignment vertical="center"/>
      <protection locked="0"/>
    </xf>
    <xf numFmtId="0" fontId="6" fillId="33" borderId="0" xfId="56" applyFont="1" applyFill="1" applyBorder="1" applyAlignment="1" applyProtection="1">
      <alignment vertical="center"/>
      <protection locked="0"/>
    </xf>
    <xf numFmtId="0" fontId="2" fillId="0" borderId="0" xfId="56">
      <alignment/>
      <protection/>
    </xf>
    <xf numFmtId="0" fontId="6" fillId="0" borderId="31" xfId="56" applyFont="1" applyBorder="1" applyAlignment="1" applyProtection="1">
      <alignment vertical="center"/>
      <protection locked="0"/>
    </xf>
    <xf numFmtId="0" fontId="6" fillId="0" borderId="25" xfId="56" applyFont="1" applyBorder="1" applyAlignment="1" applyProtection="1">
      <alignment vertical="center"/>
      <protection locked="0"/>
    </xf>
    <xf numFmtId="0" fontId="12" fillId="0" borderId="0" xfId="0" applyFont="1" applyAlignment="1">
      <alignment/>
    </xf>
    <xf numFmtId="0" fontId="5" fillId="0" borderId="21" xfId="56" applyFont="1" applyFill="1" applyBorder="1" applyAlignment="1" applyProtection="1">
      <alignment vertical="center"/>
      <protection locked="0"/>
    </xf>
    <xf numFmtId="0" fontId="5" fillId="0" borderId="32" xfId="56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5" fillId="0" borderId="33" xfId="56" applyFont="1" applyBorder="1" applyAlignment="1" applyProtection="1">
      <alignment vertical="center"/>
      <protection locked="0"/>
    </xf>
    <xf numFmtId="0" fontId="12" fillId="0" borderId="0" xfId="0" applyFont="1" applyFill="1" applyAlignment="1">
      <alignment/>
    </xf>
    <xf numFmtId="0" fontId="8" fillId="0" borderId="34" xfId="56" applyFont="1" applyFill="1" applyBorder="1" applyAlignment="1" applyProtection="1">
      <alignment horizontal="center" vertical="center"/>
      <protection locked="0"/>
    </xf>
    <xf numFmtId="0" fontId="6" fillId="0" borderId="35" xfId="56" applyFont="1" applyBorder="1" applyAlignment="1" applyProtection="1">
      <alignment vertical="center"/>
      <protection locked="0"/>
    </xf>
    <xf numFmtId="0" fontId="5" fillId="0" borderId="36" xfId="56" applyFont="1" applyBorder="1" applyAlignment="1" applyProtection="1">
      <alignment vertical="center"/>
      <protection locked="0"/>
    </xf>
    <xf numFmtId="0" fontId="6" fillId="0" borderId="37" xfId="56" applyFont="1" applyBorder="1" applyAlignment="1" applyProtection="1">
      <alignment vertical="center"/>
      <protection locked="0"/>
    </xf>
    <xf numFmtId="0" fontId="6" fillId="0" borderId="38" xfId="56" applyFont="1" applyBorder="1" applyAlignment="1" applyProtection="1">
      <alignment vertical="center"/>
      <protection locked="0"/>
    </xf>
    <xf numFmtId="0" fontId="8" fillId="0" borderId="39" xfId="56" applyFont="1" applyBorder="1" applyAlignment="1" applyProtection="1">
      <alignment horizontal="center" vertical="center"/>
      <protection locked="0"/>
    </xf>
    <xf numFmtId="0" fontId="9" fillId="0" borderId="16" xfId="56" applyFont="1" applyFill="1" applyBorder="1" applyAlignment="1" applyProtection="1">
      <alignment horizontal="center" vertical="center"/>
      <protection locked="0"/>
    </xf>
    <xf numFmtId="0" fontId="9" fillId="0" borderId="40" xfId="56" applyFont="1" applyFill="1" applyBorder="1" applyAlignment="1" applyProtection="1">
      <alignment horizontal="center" vertical="center"/>
      <protection locked="0"/>
    </xf>
    <xf numFmtId="0" fontId="5" fillId="0" borderId="27" xfId="56" applyFont="1" applyFill="1" applyBorder="1" applyAlignment="1" applyProtection="1">
      <alignment vertical="center"/>
      <protection locked="0"/>
    </xf>
    <xf numFmtId="1" fontId="6" fillId="33" borderId="41" xfId="56" applyNumberFormat="1" applyFont="1" applyFill="1" applyBorder="1" applyAlignment="1" applyProtection="1">
      <alignment horizontal="center" vertical="center" textRotation="90" wrapText="1"/>
      <protection locked="0"/>
    </xf>
    <xf numFmtId="0" fontId="8" fillId="0" borderId="42" xfId="56" applyFont="1" applyBorder="1" applyAlignment="1" applyProtection="1">
      <alignment vertical="center"/>
      <protection locked="0"/>
    </xf>
    <xf numFmtId="0" fontId="5" fillId="0" borderId="43" xfId="56" applyFont="1" applyBorder="1" applyAlignment="1" applyProtection="1">
      <alignment vertical="center"/>
      <protection locked="0"/>
    </xf>
    <xf numFmtId="0" fontId="5" fillId="0" borderId="44" xfId="56" applyFont="1" applyBorder="1" applyAlignment="1" applyProtection="1">
      <alignment vertical="center"/>
      <protection locked="0"/>
    </xf>
    <xf numFmtId="0" fontId="5" fillId="0" borderId="45" xfId="56" applyFont="1" applyFill="1" applyBorder="1" applyAlignment="1" applyProtection="1">
      <alignment vertical="center"/>
      <protection locked="0"/>
    </xf>
    <xf numFmtId="0" fontId="5" fillId="0" borderId="46" xfId="56" applyFont="1" applyFill="1" applyBorder="1" applyAlignment="1" applyProtection="1">
      <alignment vertical="center"/>
      <protection locked="0"/>
    </xf>
    <xf numFmtId="0" fontId="9" fillId="0" borderId="47" xfId="56" applyFont="1" applyFill="1" applyBorder="1" applyAlignment="1" applyProtection="1">
      <alignment vertical="center" wrapText="1"/>
      <protection locked="0"/>
    </xf>
    <xf numFmtId="0" fontId="9" fillId="0" borderId="48" xfId="56" applyFont="1" applyFill="1" applyBorder="1" applyAlignment="1" applyProtection="1">
      <alignment vertical="center" wrapText="1"/>
      <protection locked="0"/>
    </xf>
    <xf numFmtId="0" fontId="5" fillId="0" borderId="49" xfId="56" applyFont="1" applyFill="1" applyBorder="1" applyAlignment="1" applyProtection="1">
      <alignment vertical="center"/>
      <protection locked="0"/>
    </xf>
    <xf numFmtId="0" fontId="5" fillId="0" borderId="50" xfId="56" applyFont="1" applyFill="1" applyBorder="1" applyAlignment="1" applyProtection="1">
      <alignment vertical="center"/>
      <protection locked="0"/>
    </xf>
    <xf numFmtId="0" fontId="5" fillId="0" borderId="28" xfId="56" applyFont="1" applyFill="1" applyBorder="1" applyAlignment="1" applyProtection="1">
      <alignment vertical="center"/>
      <protection locked="0"/>
    </xf>
    <xf numFmtId="0" fontId="5" fillId="0" borderId="51" xfId="56" applyFont="1" applyBorder="1" applyAlignment="1" applyProtection="1">
      <alignment vertical="center"/>
      <protection locked="0"/>
    </xf>
    <xf numFmtId="0" fontId="5" fillId="0" borderId="47" xfId="56" applyFont="1" applyFill="1" applyBorder="1" applyAlignment="1" applyProtection="1">
      <alignment vertical="center"/>
      <protection locked="0"/>
    </xf>
    <xf numFmtId="0" fontId="5" fillId="0" borderId="52" xfId="56" applyFont="1" applyFill="1" applyBorder="1" applyAlignment="1" applyProtection="1">
      <alignment vertical="center"/>
      <protection locked="0"/>
    </xf>
    <xf numFmtId="0" fontId="5" fillId="0" borderId="53" xfId="56" applyFont="1" applyFill="1" applyBorder="1" applyAlignment="1" applyProtection="1">
      <alignment vertical="center"/>
      <protection locked="0"/>
    </xf>
    <xf numFmtId="0" fontId="8" fillId="0" borderId="35" xfId="56" applyFont="1" applyFill="1" applyBorder="1" applyAlignment="1" applyProtection="1">
      <alignment vertical="center"/>
      <protection locked="0"/>
    </xf>
    <xf numFmtId="0" fontId="6" fillId="0" borderId="54" xfId="56" applyFont="1" applyBorder="1" applyAlignment="1" applyProtection="1">
      <alignment vertical="center"/>
      <protection locked="0"/>
    </xf>
    <xf numFmtId="0" fontId="5" fillId="0" borderId="55" xfId="56" applyFont="1" applyBorder="1" applyAlignment="1" applyProtection="1">
      <alignment vertical="center"/>
      <protection locked="0"/>
    </xf>
    <xf numFmtId="0" fontId="5" fillId="0" borderId="32" xfId="56" applyFont="1" applyBorder="1" applyAlignment="1" applyProtection="1">
      <alignment vertical="center"/>
      <protection locked="0"/>
    </xf>
    <xf numFmtId="0" fontId="6" fillId="0" borderId="56" xfId="56" applyFont="1" applyBorder="1" applyAlignment="1" applyProtection="1">
      <alignment vertical="center"/>
      <protection locked="0"/>
    </xf>
    <xf numFmtId="0" fontId="6" fillId="0" borderId="57" xfId="56" applyFont="1" applyBorder="1" applyAlignment="1" applyProtection="1">
      <alignment vertical="center"/>
      <protection locked="0"/>
    </xf>
    <xf numFmtId="0" fontId="6" fillId="0" borderId="36" xfId="56" applyFont="1" applyBorder="1" applyAlignment="1" applyProtection="1">
      <alignment vertical="center"/>
      <protection locked="0"/>
    </xf>
    <xf numFmtId="0" fontId="6" fillId="0" borderId="58" xfId="56" applyFont="1" applyFill="1" applyBorder="1" applyAlignment="1" applyProtection="1">
      <alignment vertical="center"/>
      <protection locked="0"/>
    </xf>
    <xf numFmtId="0" fontId="6" fillId="0" borderId="59" xfId="56" applyFont="1" applyFill="1" applyBorder="1" applyAlignment="1" applyProtection="1">
      <alignment vertical="center"/>
      <protection locked="0"/>
    </xf>
    <xf numFmtId="0" fontId="6" fillId="0" borderId="60" xfId="56" applyFont="1" applyFill="1" applyBorder="1" applyAlignment="1" applyProtection="1">
      <alignment vertical="center"/>
      <protection locked="0"/>
    </xf>
    <xf numFmtId="0" fontId="6" fillId="0" borderId="61" xfId="56" applyFont="1" applyFill="1" applyBorder="1" applyAlignment="1" applyProtection="1">
      <alignment vertical="center"/>
      <protection locked="0"/>
    </xf>
    <xf numFmtId="0" fontId="6" fillId="0" borderId="62" xfId="56" applyFont="1" applyFill="1" applyBorder="1" applyAlignment="1" applyProtection="1">
      <alignment vertical="center"/>
      <protection locked="0"/>
    </xf>
    <xf numFmtId="0" fontId="5" fillId="0" borderId="56" xfId="56" applyFont="1" applyFill="1" applyBorder="1" applyAlignment="1" applyProtection="1">
      <alignment vertical="center"/>
      <protection locked="0"/>
    </xf>
    <xf numFmtId="0" fontId="8" fillId="0" borderId="56" xfId="56" applyFont="1" applyFill="1" applyBorder="1" applyAlignment="1" applyProtection="1">
      <alignment horizontal="center" vertical="center"/>
      <protection locked="0"/>
    </xf>
    <xf numFmtId="0" fontId="5" fillId="0" borderId="37" xfId="56" applyFont="1" applyFill="1" applyBorder="1" applyAlignment="1" applyProtection="1">
      <alignment vertical="center"/>
      <protection locked="0"/>
    </xf>
    <xf numFmtId="0" fontId="6" fillId="0" borderId="35" xfId="56" applyFont="1" applyFill="1" applyBorder="1" applyAlignment="1" applyProtection="1">
      <alignment vertical="center"/>
      <protection locked="0"/>
    </xf>
    <xf numFmtId="0" fontId="6" fillId="0" borderId="37" xfId="56" applyFont="1" applyFill="1" applyBorder="1" applyAlignment="1" applyProtection="1">
      <alignment vertical="center"/>
      <protection locked="0"/>
    </xf>
    <xf numFmtId="0" fontId="6" fillId="0" borderId="57" xfId="56" applyFont="1" applyFill="1" applyBorder="1" applyAlignment="1" applyProtection="1">
      <alignment vertical="center"/>
      <protection locked="0"/>
    </xf>
    <xf numFmtId="0" fontId="12" fillId="0" borderId="63" xfId="0" applyFont="1" applyBorder="1" applyAlignment="1">
      <alignment/>
    </xf>
    <xf numFmtId="0" fontId="6" fillId="0" borderId="64" xfId="56" applyFont="1" applyBorder="1" applyAlignment="1" applyProtection="1">
      <alignment vertical="center"/>
      <protection locked="0"/>
    </xf>
    <xf numFmtId="0" fontId="6" fillId="0" borderId="64" xfId="56" applyFont="1" applyFill="1" applyBorder="1" applyAlignment="1" applyProtection="1">
      <alignment vertical="center"/>
      <protection locked="0"/>
    </xf>
    <xf numFmtId="0" fontId="6" fillId="0" borderId="25" xfId="56" applyFont="1" applyFill="1" applyBorder="1" applyAlignment="1" applyProtection="1">
      <alignment vertical="center"/>
      <protection locked="0"/>
    </xf>
    <xf numFmtId="0" fontId="6" fillId="0" borderId="65" xfId="56" applyFont="1" applyFill="1" applyBorder="1" applyAlignment="1" applyProtection="1">
      <alignment vertical="center"/>
      <protection locked="0"/>
    </xf>
    <xf numFmtId="0" fontId="6" fillId="0" borderId="66" xfId="56" applyFont="1" applyBorder="1" applyAlignment="1" applyProtection="1">
      <alignment vertical="center"/>
      <protection locked="0"/>
    </xf>
    <xf numFmtId="0" fontId="6" fillId="0" borderId="46" xfId="56" applyFont="1" applyFill="1" applyBorder="1" applyAlignment="1" applyProtection="1">
      <alignment vertical="center"/>
      <protection locked="0"/>
    </xf>
    <xf numFmtId="0" fontId="6" fillId="0" borderId="50" xfId="56" applyFont="1" applyFill="1" applyBorder="1" applyAlignment="1" applyProtection="1">
      <alignment vertical="center"/>
      <protection locked="0"/>
    </xf>
    <xf numFmtId="0" fontId="6" fillId="33" borderId="0" xfId="57" applyFont="1" applyFill="1" applyBorder="1">
      <alignment/>
      <protection/>
    </xf>
    <xf numFmtId="0" fontId="6" fillId="0" borderId="34" xfId="56" applyFont="1" applyBorder="1" applyAlignment="1" applyProtection="1">
      <alignment vertical="center"/>
      <protection locked="0"/>
    </xf>
    <xf numFmtId="0" fontId="5" fillId="0" borderId="27" xfId="56" applyFont="1" applyBorder="1" applyAlignment="1" applyProtection="1">
      <alignment vertical="center"/>
      <protection locked="0"/>
    </xf>
    <xf numFmtId="0" fontId="5" fillId="0" borderId="28" xfId="56" applyFont="1" applyBorder="1" applyAlignment="1" applyProtection="1">
      <alignment vertical="center"/>
      <protection locked="0"/>
    </xf>
    <xf numFmtId="0" fontId="6" fillId="0" borderId="67" xfId="56" applyFont="1" applyBorder="1" applyAlignment="1" applyProtection="1">
      <alignment vertical="center"/>
      <protection locked="0"/>
    </xf>
    <xf numFmtId="0" fontId="6" fillId="0" borderId="42" xfId="56" applyFont="1" applyBorder="1" applyAlignment="1" applyProtection="1">
      <alignment vertical="center"/>
      <protection locked="0"/>
    </xf>
    <xf numFmtId="0" fontId="6" fillId="0" borderId="43" xfId="56" applyFont="1" applyBorder="1" applyAlignment="1" applyProtection="1">
      <alignment vertical="center"/>
      <protection locked="0"/>
    </xf>
    <xf numFmtId="0" fontId="6" fillId="0" borderId="68" xfId="56" applyFont="1" applyBorder="1" applyAlignment="1" applyProtection="1">
      <alignment vertical="center"/>
      <protection locked="0"/>
    </xf>
    <xf numFmtId="0" fontId="5" fillId="0" borderId="45" xfId="56" applyFont="1" applyBorder="1" applyAlignment="1" applyProtection="1">
      <alignment vertical="center"/>
      <protection locked="0"/>
    </xf>
    <xf numFmtId="0" fontId="6" fillId="0" borderId="46" xfId="56" applyFont="1" applyBorder="1" applyAlignment="1" applyProtection="1">
      <alignment vertical="center"/>
      <protection locked="0"/>
    </xf>
    <xf numFmtId="0" fontId="5" fillId="0" borderId="69" xfId="56" applyFont="1" applyFill="1" applyBorder="1" applyAlignment="1" applyProtection="1">
      <alignment vertical="center"/>
      <protection locked="0"/>
    </xf>
    <xf numFmtId="0" fontId="6" fillId="0" borderId="70" xfId="56" applyFont="1" applyFill="1" applyBorder="1" applyAlignment="1" applyProtection="1">
      <alignment vertical="center"/>
      <protection locked="0"/>
    </xf>
    <xf numFmtId="0" fontId="5" fillId="0" borderId="42" xfId="56" applyFont="1" applyBorder="1" applyAlignment="1" applyProtection="1">
      <alignment horizontal="right" vertical="center"/>
      <protection locked="0"/>
    </xf>
    <xf numFmtId="0" fontId="5" fillId="0" borderId="71" xfId="56" applyFont="1" applyBorder="1" applyAlignment="1" applyProtection="1">
      <alignment horizontal="center" vertical="center"/>
      <protection locked="0"/>
    </xf>
    <xf numFmtId="0" fontId="5" fillId="0" borderId="69" xfId="56" applyFont="1" applyBorder="1" applyAlignment="1" applyProtection="1">
      <alignment vertical="center"/>
      <protection locked="0"/>
    </xf>
    <xf numFmtId="0" fontId="6" fillId="0" borderId="70" xfId="56" applyFont="1" applyBorder="1" applyAlignment="1" applyProtection="1">
      <alignment vertical="center"/>
      <protection locked="0"/>
    </xf>
    <xf numFmtId="0" fontId="5" fillId="0" borderId="42" xfId="56" applyFont="1" applyBorder="1" applyAlignment="1" applyProtection="1">
      <alignment horizontal="center" vertical="center"/>
      <protection locked="0"/>
    </xf>
    <xf numFmtId="0" fontId="9" fillId="0" borderId="42" xfId="56" applyFont="1" applyFill="1" applyBorder="1" applyAlignment="1" applyProtection="1">
      <alignment horizontal="center" vertical="center"/>
      <protection locked="0"/>
    </xf>
    <xf numFmtId="0" fontId="5" fillId="0" borderId="68" xfId="56" applyFont="1" applyFill="1" applyBorder="1" applyAlignment="1" applyProtection="1">
      <alignment vertical="center"/>
      <protection locked="0"/>
    </xf>
    <xf numFmtId="1" fontId="5" fillId="0" borderId="45" xfId="56" applyNumberFormat="1" applyFont="1" applyBorder="1" applyAlignment="1" applyProtection="1">
      <alignment horizontal="center" vertical="center"/>
      <protection locked="0"/>
    </xf>
    <xf numFmtId="0" fontId="5" fillId="0" borderId="46" xfId="56" applyFont="1" applyBorder="1" applyAlignment="1" applyProtection="1">
      <alignment vertical="center"/>
      <protection locked="0"/>
    </xf>
    <xf numFmtId="1" fontId="5" fillId="0" borderId="48" xfId="56" applyNumberFormat="1" applyFont="1" applyBorder="1" applyAlignment="1" applyProtection="1">
      <alignment horizontal="center" vertical="center"/>
      <protection locked="0"/>
    </xf>
    <xf numFmtId="0" fontId="5" fillId="0" borderId="50" xfId="56" applyFont="1" applyBorder="1" applyAlignment="1" applyProtection="1">
      <alignment vertical="center"/>
      <protection locked="0"/>
    </xf>
    <xf numFmtId="0" fontId="5" fillId="0" borderId="42" xfId="56" applyFont="1" applyFill="1" applyBorder="1" applyAlignment="1" applyProtection="1">
      <alignment horizontal="center" vertical="center"/>
      <protection locked="0"/>
    </xf>
    <xf numFmtId="0" fontId="5" fillId="0" borderId="48" xfId="56" applyFont="1" applyFill="1" applyBorder="1" applyAlignment="1" applyProtection="1">
      <alignment horizontal="center" vertical="center"/>
      <protection locked="0"/>
    </xf>
    <xf numFmtId="0" fontId="6" fillId="0" borderId="54" xfId="56" applyFont="1" applyFill="1" applyBorder="1" applyAlignment="1" applyProtection="1">
      <alignment vertical="center"/>
      <protection locked="0"/>
    </xf>
    <xf numFmtId="0" fontId="5" fillId="0" borderId="51" xfId="56" applyFont="1" applyFill="1" applyBorder="1" applyAlignment="1" applyProtection="1">
      <alignment horizontal="center" vertical="center"/>
      <protection locked="0"/>
    </xf>
    <xf numFmtId="0" fontId="5" fillId="0" borderId="47" xfId="56" applyFont="1" applyFill="1" applyBorder="1" applyAlignment="1" applyProtection="1">
      <alignment horizontal="center" vertical="center"/>
      <protection locked="0"/>
    </xf>
    <xf numFmtId="0" fontId="5" fillId="0" borderId="52" xfId="56" applyFont="1" applyFill="1" applyBorder="1" applyAlignment="1" applyProtection="1">
      <alignment horizontal="center" vertical="center"/>
      <protection locked="0"/>
    </xf>
    <xf numFmtId="0" fontId="6" fillId="0" borderId="38" xfId="56" applyFont="1" applyFill="1" applyBorder="1" applyAlignment="1" applyProtection="1">
      <alignment vertical="center"/>
      <protection locked="0"/>
    </xf>
    <xf numFmtId="0" fontId="5" fillId="0" borderId="42" xfId="56" applyFont="1" applyFill="1" applyBorder="1" applyAlignment="1" applyProtection="1">
      <alignment vertical="center"/>
      <protection locked="0"/>
    </xf>
    <xf numFmtId="0" fontId="5" fillId="0" borderId="71" xfId="56" applyFont="1" applyFill="1" applyBorder="1" applyAlignment="1" applyProtection="1">
      <alignment vertical="center"/>
      <protection locked="0"/>
    </xf>
    <xf numFmtId="0" fontId="6" fillId="0" borderId="68" xfId="56" applyFont="1" applyFill="1" applyBorder="1" applyAlignment="1" applyProtection="1">
      <alignment vertical="center"/>
      <protection locked="0"/>
    </xf>
    <xf numFmtId="0" fontId="5" fillId="0" borderId="48" xfId="56" applyFont="1" applyFill="1" applyBorder="1" applyAlignment="1" applyProtection="1">
      <alignment vertical="center"/>
      <protection locked="0"/>
    </xf>
    <xf numFmtId="0" fontId="6" fillId="0" borderId="56" xfId="56" applyFont="1" applyFill="1" applyBorder="1" applyAlignment="1" applyProtection="1">
      <alignment horizontal="center" vertical="center"/>
      <protection locked="0"/>
    </xf>
    <xf numFmtId="0" fontId="6" fillId="0" borderId="72" xfId="56" applyFont="1" applyFill="1" applyBorder="1" applyAlignment="1" applyProtection="1">
      <alignment vertical="center" wrapText="1"/>
      <protection locked="0"/>
    </xf>
    <xf numFmtId="1" fontId="5" fillId="33" borderId="41" xfId="56" applyNumberFormat="1" applyFont="1" applyFill="1" applyBorder="1" applyAlignment="1" applyProtection="1">
      <alignment horizontal="center" vertical="center" textRotation="90" wrapText="1"/>
      <protection locked="0"/>
    </xf>
    <xf numFmtId="0" fontId="5" fillId="0" borderId="35" xfId="56" applyFont="1" applyBorder="1" applyAlignment="1" applyProtection="1">
      <alignment vertical="center"/>
      <protection locked="0"/>
    </xf>
    <xf numFmtId="0" fontId="5" fillId="0" borderId="35" xfId="56" applyFont="1" applyFill="1" applyBorder="1" applyAlignment="1" applyProtection="1">
      <alignment vertical="center"/>
      <protection locked="0"/>
    </xf>
    <xf numFmtId="0" fontId="6" fillId="0" borderId="73" xfId="56" applyFont="1" applyFill="1" applyBorder="1" applyAlignment="1" applyProtection="1">
      <alignment vertical="center"/>
      <protection locked="0"/>
    </xf>
    <xf numFmtId="0" fontId="6" fillId="0" borderId="74" xfId="56" applyFont="1" applyFill="1" applyBorder="1" applyAlignment="1" applyProtection="1">
      <alignment vertical="center"/>
      <protection locked="0"/>
    </xf>
    <xf numFmtId="0" fontId="6" fillId="0" borderId="42" xfId="56" applyFont="1" applyFill="1" applyBorder="1" applyAlignment="1" applyProtection="1">
      <alignment vertical="center"/>
      <protection locked="0"/>
    </xf>
    <xf numFmtId="0" fontId="6" fillId="0" borderId="71" xfId="56" applyFont="1" applyFill="1" applyBorder="1" applyAlignment="1" applyProtection="1">
      <alignment vertical="center"/>
      <protection locked="0"/>
    </xf>
    <xf numFmtId="0" fontId="10" fillId="0" borderId="50" xfId="56" applyFont="1" applyFill="1" applyBorder="1">
      <alignment/>
      <protection/>
    </xf>
    <xf numFmtId="0" fontId="10" fillId="0" borderId="48" xfId="56" applyFont="1" applyFill="1" applyBorder="1">
      <alignment/>
      <protection/>
    </xf>
    <xf numFmtId="0" fontId="10" fillId="0" borderId="49" xfId="56" applyFont="1" applyFill="1" applyBorder="1">
      <alignment/>
      <protection/>
    </xf>
    <xf numFmtId="0" fontId="13" fillId="0" borderId="50" xfId="56" applyFont="1" applyFill="1" applyBorder="1">
      <alignment/>
      <protection/>
    </xf>
    <xf numFmtId="0" fontId="8" fillId="0" borderId="36" xfId="56" applyFont="1" applyFill="1" applyBorder="1" applyAlignment="1" applyProtection="1">
      <alignment vertical="center" wrapText="1"/>
      <protection locked="0"/>
    </xf>
    <xf numFmtId="0" fontId="3" fillId="33" borderId="0" xfId="0" applyFont="1" applyFill="1" applyBorder="1" applyAlignment="1">
      <alignment horizontal="right"/>
    </xf>
    <xf numFmtId="0" fontId="6" fillId="33" borderId="0" xfId="57" applyFont="1" applyFill="1" applyBorder="1" applyAlignment="1">
      <alignment horizontal="center" vertical="center"/>
      <protection/>
    </xf>
    <xf numFmtId="0" fontId="7" fillId="33" borderId="0" xfId="56" applyFont="1" applyFill="1" applyBorder="1" applyAlignment="1" applyProtection="1">
      <alignment horizontal="center" vertical="center"/>
      <protection locked="0"/>
    </xf>
    <xf numFmtId="1" fontId="6" fillId="0" borderId="13" xfId="56" applyNumberFormat="1" applyFont="1" applyFill="1" applyBorder="1" applyAlignment="1" applyProtection="1">
      <alignment horizontal="center" vertical="center" wrapText="1"/>
      <protection locked="0"/>
    </xf>
    <xf numFmtId="1" fontId="6" fillId="0" borderId="13" xfId="56" applyNumberFormat="1" applyFont="1" applyBorder="1" applyAlignment="1" applyProtection="1">
      <alignment horizontal="center" vertical="center" wrapText="1"/>
      <protection locked="0"/>
    </xf>
    <xf numFmtId="0" fontId="6" fillId="0" borderId="0" xfId="56" applyFont="1" applyBorder="1" applyAlignment="1" applyProtection="1">
      <alignment/>
      <protection locked="0"/>
    </xf>
    <xf numFmtId="0" fontId="0" fillId="0" borderId="0" xfId="0" applyAlignment="1">
      <alignment/>
    </xf>
    <xf numFmtId="0" fontId="5" fillId="33" borderId="0" xfId="56" applyFont="1" applyFill="1" applyBorder="1" applyAlignment="1" applyProtection="1">
      <alignment horizontal="left" vertical="center"/>
      <protection locked="0"/>
    </xf>
    <xf numFmtId="0" fontId="0" fillId="0" borderId="0" xfId="0" applyBorder="1" applyAlignment="1">
      <alignment/>
    </xf>
    <xf numFmtId="0" fontId="9" fillId="0" borderId="75" xfId="56" applyFont="1" applyFill="1" applyBorder="1" applyAlignment="1" applyProtection="1">
      <alignment horizontal="center" vertical="center"/>
      <protection locked="0"/>
    </xf>
    <xf numFmtId="0" fontId="9" fillId="0" borderId="76" xfId="56" applyFont="1" applyFill="1" applyBorder="1" applyAlignment="1" applyProtection="1">
      <alignment horizontal="center" vertical="center"/>
      <protection locked="0"/>
    </xf>
    <xf numFmtId="0" fontId="9" fillId="0" borderId="77" xfId="56" applyFont="1" applyFill="1" applyBorder="1" applyAlignment="1" applyProtection="1">
      <alignment horizontal="center" vertical="center"/>
      <protection locked="0"/>
    </xf>
    <xf numFmtId="0" fontId="9" fillId="0" borderId="78" xfId="56" applyFont="1" applyFill="1" applyBorder="1" applyAlignment="1" applyProtection="1">
      <alignment horizontal="center" vertical="center"/>
      <protection locked="0"/>
    </xf>
    <xf numFmtId="0" fontId="6" fillId="33" borderId="12" xfId="56" applyFont="1" applyFill="1" applyBorder="1" applyAlignment="1" applyProtection="1">
      <alignment horizontal="center" vertical="top"/>
      <protection locked="0"/>
    </xf>
    <xf numFmtId="0" fontId="6" fillId="33" borderId="41" xfId="56" applyFont="1" applyFill="1" applyBorder="1" applyAlignment="1" applyProtection="1">
      <alignment horizontal="center" vertical="top"/>
      <protection locked="0"/>
    </xf>
    <xf numFmtId="0" fontId="9" fillId="0" borderId="41" xfId="56" applyFont="1" applyFill="1" applyBorder="1" applyAlignment="1" applyProtection="1">
      <alignment horizontal="center" vertical="center"/>
      <protection locked="0"/>
    </xf>
    <xf numFmtId="0" fontId="9" fillId="0" borderId="79" xfId="56" applyFont="1" applyFill="1" applyBorder="1" applyAlignment="1" applyProtection="1">
      <alignment horizontal="center" vertical="center"/>
      <protection locked="0"/>
    </xf>
    <xf numFmtId="0" fontId="5" fillId="0" borderId="41" xfId="56" applyFont="1" applyFill="1" applyBorder="1" applyAlignment="1" applyProtection="1">
      <alignment horizontal="center" vertical="center"/>
      <protection locked="0"/>
    </xf>
    <xf numFmtId="0" fontId="3" fillId="33" borderId="0" xfId="56" applyFont="1" applyFill="1" applyBorder="1" applyAlignment="1">
      <alignment horizontal="center"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Munka1" xfId="56"/>
    <cellStyle name="Normál_Rend.önkorm2004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5"/>
  <sheetViews>
    <sheetView tabSelected="1" zoomScaleSheetLayoutView="100" zoomScalePageLayoutView="0" workbookViewId="0" topLeftCell="E19">
      <selection activeCell="AA33" sqref="AA33"/>
    </sheetView>
  </sheetViews>
  <sheetFormatPr defaultColWidth="9.00390625" defaultRowHeight="12.75"/>
  <cols>
    <col min="1" max="1" width="2.75390625" style="1" customWidth="1"/>
    <col min="2" max="2" width="50.75390625" style="1" customWidth="1"/>
    <col min="3" max="6" width="6.875" style="1" bestFit="1" customWidth="1"/>
    <col min="7" max="7" width="6.875" style="68" bestFit="1" customWidth="1"/>
    <col min="8" max="11" width="5.75390625" style="1" customWidth="1"/>
    <col min="12" max="12" width="5.75390625" style="68" customWidth="1"/>
    <col min="13" max="16" width="5.75390625" style="1" customWidth="1"/>
    <col min="17" max="17" width="5.75390625" style="68" customWidth="1"/>
    <col min="18" max="21" width="5.75390625" style="1" customWidth="1"/>
    <col min="22" max="22" width="5.75390625" style="68" customWidth="1"/>
    <col min="23" max="26" width="5.75390625" style="1" customWidth="1"/>
    <col min="27" max="27" width="5.75390625" style="68" customWidth="1"/>
    <col min="28" max="16384" width="9.125" style="1" customWidth="1"/>
  </cols>
  <sheetData>
    <row r="1" spans="1:27" s="3" customFormat="1" ht="32.25" customHeight="1">
      <c r="A1" s="173" t="s">
        <v>101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2"/>
      <c r="V1" s="125"/>
      <c r="Z1" s="2"/>
      <c r="AA1" s="125"/>
    </row>
    <row r="2" spans="1:27" s="3" customFormat="1" ht="15" customHeight="1">
      <c r="A2" s="174"/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2"/>
      <c r="V2" s="125"/>
      <c r="Z2" s="2"/>
      <c r="AA2" s="125"/>
    </row>
    <row r="3" spans="1:27" ht="16.5" thickBot="1">
      <c r="A3" s="175" t="s">
        <v>100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4"/>
      <c r="X3" s="4"/>
      <c r="AA3" s="1"/>
    </row>
    <row r="4" spans="1:27" ht="72" customHeight="1" thickBot="1">
      <c r="A4" s="5"/>
      <c r="B4" s="6"/>
      <c r="C4" s="177" t="s">
        <v>99</v>
      </c>
      <c r="D4" s="177"/>
      <c r="E4" s="177"/>
      <c r="F4" s="177"/>
      <c r="G4" s="177"/>
      <c r="H4" s="176" t="s">
        <v>92</v>
      </c>
      <c r="I4" s="176"/>
      <c r="J4" s="176"/>
      <c r="K4" s="176"/>
      <c r="L4" s="176"/>
      <c r="M4" s="177" t="s">
        <v>96</v>
      </c>
      <c r="N4" s="177"/>
      <c r="O4" s="177"/>
      <c r="P4" s="177"/>
      <c r="Q4" s="177"/>
      <c r="R4" s="177" t="s">
        <v>95</v>
      </c>
      <c r="S4" s="177"/>
      <c r="T4" s="177"/>
      <c r="U4" s="177"/>
      <c r="V4" s="177"/>
      <c r="W4" s="177" t="s">
        <v>102</v>
      </c>
      <c r="X4" s="177"/>
      <c r="Y4" s="177"/>
      <c r="Z4" s="177"/>
      <c r="AA4" s="177"/>
    </row>
    <row r="5" spans="1:27" ht="95.25" thickBot="1">
      <c r="A5" s="186" t="s">
        <v>0</v>
      </c>
      <c r="B5" s="187"/>
      <c r="C5" s="7" t="s">
        <v>1</v>
      </c>
      <c r="D5" s="7" t="s">
        <v>2</v>
      </c>
      <c r="E5" s="7" t="s">
        <v>3</v>
      </c>
      <c r="F5" s="7" t="s">
        <v>4</v>
      </c>
      <c r="G5" s="8" t="s">
        <v>5</v>
      </c>
      <c r="H5" s="84" t="s">
        <v>1</v>
      </c>
      <c r="I5" s="84" t="s">
        <v>2</v>
      </c>
      <c r="J5" s="84" t="s">
        <v>3</v>
      </c>
      <c r="K5" s="161" t="s">
        <v>4</v>
      </c>
      <c r="L5" s="84" t="s">
        <v>5</v>
      </c>
      <c r="M5" s="84" t="s">
        <v>1</v>
      </c>
      <c r="N5" s="84" t="s">
        <v>2</v>
      </c>
      <c r="O5" s="84" t="s">
        <v>3</v>
      </c>
      <c r="P5" s="84" t="s">
        <v>4</v>
      </c>
      <c r="Q5" s="84" t="s">
        <v>5</v>
      </c>
      <c r="R5" s="7" t="s">
        <v>1</v>
      </c>
      <c r="S5" s="7" t="s">
        <v>2</v>
      </c>
      <c r="T5" s="7" t="s">
        <v>3</v>
      </c>
      <c r="U5" s="7" t="s">
        <v>4</v>
      </c>
      <c r="V5" s="8" t="s">
        <v>5</v>
      </c>
      <c r="W5" s="7" t="s">
        <v>1</v>
      </c>
      <c r="X5" s="7" t="s">
        <v>2</v>
      </c>
      <c r="Y5" s="7" t="s">
        <v>3</v>
      </c>
      <c r="Z5" s="7" t="s">
        <v>4</v>
      </c>
      <c r="AA5" s="8" t="s">
        <v>5</v>
      </c>
    </row>
    <row r="6" spans="1:27" ht="15" customHeight="1">
      <c r="A6" s="80"/>
      <c r="B6" s="85"/>
      <c r="C6" s="9"/>
      <c r="D6" s="9"/>
      <c r="E6" s="9"/>
      <c r="F6" s="9"/>
      <c r="G6" s="117"/>
      <c r="H6" s="86"/>
      <c r="I6" s="87"/>
      <c r="J6" s="87"/>
      <c r="K6" s="87"/>
      <c r="L6" s="122"/>
      <c r="M6" s="95"/>
      <c r="N6" s="87"/>
      <c r="O6" s="87"/>
      <c r="P6" s="87"/>
      <c r="Q6" s="122"/>
      <c r="R6" s="9"/>
      <c r="S6" s="9"/>
      <c r="T6" s="9"/>
      <c r="U6" s="9"/>
      <c r="V6" s="117"/>
      <c r="W6" s="9"/>
      <c r="X6" s="9"/>
      <c r="Y6" s="9"/>
      <c r="Z6" s="9"/>
      <c r="AA6" s="117"/>
    </row>
    <row r="7" spans="1:27" s="72" customFormat="1" ht="15" customHeight="1">
      <c r="A7" s="14"/>
      <c r="B7" s="88" t="s">
        <v>16</v>
      </c>
      <c r="C7" s="73">
        <v>1</v>
      </c>
      <c r="D7" s="10">
        <v>0</v>
      </c>
      <c r="E7" s="10">
        <v>0</v>
      </c>
      <c r="F7" s="10">
        <v>0</v>
      </c>
      <c r="G7" s="67">
        <v>1</v>
      </c>
      <c r="H7" s="13">
        <v>1</v>
      </c>
      <c r="I7" s="13">
        <v>0</v>
      </c>
      <c r="J7" s="13">
        <v>0</v>
      </c>
      <c r="K7" s="13">
        <v>0</v>
      </c>
      <c r="L7" s="123">
        <v>1</v>
      </c>
      <c r="M7" s="88">
        <v>-1</v>
      </c>
      <c r="N7" s="13">
        <v>0</v>
      </c>
      <c r="O7" s="13">
        <v>0</v>
      </c>
      <c r="P7" s="13">
        <v>0</v>
      </c>
      <c r="Q7" s="123">
        <f aca="true" t="shared" si="0" ref="Q7:Q13">SUM(M7:P7)</f>
        <v>-1</v>
      </c>
      <c r="R7" s="83">
        <f aca="true" t="shared" si="1" ref="R7:U10">+H7+M7</f>
        <v>0</v>
      </c>
      <c r="S7" s="13">
        <f t="shared" si="1"/>
        <v>0</v>
      </c>
      <c r="T7" s="13">
        <f t="shared" si="1"/>
        <v>0</v>
      </c>
      <c r="U7" s="13">
        <f t="shared" si="1"/>
        <v>0</v>
      </c>
      <c r="V7" s="120">
        <f aca="true" t="shared" si="2" ref="V7:V13">SUM(R7:U7)</f>
        <v>0</v>
      </c>
      <c r="W7" s="83">
        <v>0</v>
      </c>
      <c r="X7" s="13">
        <f>+N7+S7</f>
        <v>0</v>
      </c>
      <c r="Y7" s="13">
        <f>+O7+T7</f>
        <v>0</v>
      </c>
      <c r="Z7" s="13">
        <f>+P7+U7</f>
        <v>0</v>
      </c>
      <c r="AA7" s="120">
        <f aca="true" t="shared" si="3" ref="AA7:AA13">SUM(W7:Z7)</f>
        <v>0</v>
      </c>
    </row>
    <row r="8" spans="1:27" s="72" customFormat="1" ht="15">
      <c r="A8" s="14"/>
      <c r="B8" s="88" t="s">
        <v>17</v>
      </c>
      <c r="C8" s="73">
        <v>2</v>
      </c>
      <c r="D8" s="10">
        <v>0</v>
      </c>
      <c r="E8" s="10">
        <v>0</v>
      </c>
      <c r="F8" s="10">
        <v>0</v>
      </c>
      <c r="G8" s="67">
        <v>2</v>
      </c>
      <c r="H8" s="13">
        <v>2</v>
      </c>
      <c r="I8" s="13">
        <v>0</v>
      </c>
      <c r="J8" s="13">
        <v>0</v>
      </c>
      <c r="K8" s="13">
        <v>0</v>
      </c>
      <c r="L8" s="123">
        <v>2</v>
      </c>
      <c r="M8" s="88">
        <v>0</v>
      </c>
      <c r="N8" s="13">
        <v>0</v>
      </c>
      <c r="O8" s="13">
        <v>0</v>
      </c>
      <c r="P8" s="13">
        <v>0</v>
      </c>
      <c r="Q8" s="123">
        <f t="shared" si="0"/>
        <v>0</v>
      </c>
      <c r="R8" s="83">
        <f t="shared" si="1"/>
        <v>2</v>
      </c>
      <c r="S8" s="13">
        <f t="shared" si="1"/>
        <v>0</v>
      </c>
      <c r="T8" s="13">
        <f t="shared" si="1"/>
        <v>0</v>
      </c>
      <c r="U8" s="13">
        <f t="shared" si="1"/>
        <v>0</v>
      </c>
      <c r="V8" s="120">
        <f t="shared" si="2"/>
        <v>2</v>
      </c>
      <c r="W8" s="83">
        <f>+M8+R8</f>
        <v>2</v>
      </c>
      <c r="X8" s="13">
        <f>+N8+S8</f>
        <v>0</v>
      </c>
      <c r="Y8" s="13">
        <f>+O8+T8</f>
        <v>0</v>
      </c>
      <c r="Z8" s="13">
        <f>+P8+U8</f>
        <v>0</v>
      </c>
      <c r="AA8" s="120">
        <f t="shared" si="3"/>
        <v>2</v>
      </c>
    </row>
    <row r="9" spans="1:27" s="72" customFormat="1" ht="15" customHeight="1">
      <c r="A9" s="14"/>
      <c r="B9" s="88" t="s">
        <v>91</v>
      </c>
      <c r="C9" s="73">
        <v>0</v>
      </c>
      <c r="D9" s="10">
        <v>25</v>
      </c>
      <c r="E9" s="10">
        <v>0</v>
      </c>
      <c r="F9" s="10">
        <v>0</v>
      </c>
      <c r="G9" s="67">
        <v>25</v>
      </c>
      <c r="H9" s="69">
        <v>0</v>
      </c>
      <c r="I9" s="69">
        <v>3</v>
      </c>
      <c r="J9" s="69">
        <v>0</v>
      </c>
      <c r="K9" s="69">
        <v>0</v>
      </c>
      <c r="L9" s="123">
        <v>3</v>
      </c>
      <c r="M9" s="96">
        <v>2</v>
      </c>
      <c r="N9" s="69">
        <v>0</v>
      </c>
      <c r="O9" s="69">
        <v>0</v>
      </c>
      <c r="P9" s="69">
        <v>0</v>
      </c>
      <c r="Q9" s="123">
        <f t="shared" si="0"/>
        <v>2</v>
      </c>
      <c r="R9" s="83">
        <f t="shared" si="1"/>
        <v>2</v>
      </c>
      <c r="S9" s="13">
        <f t="shared" si="1"/>
        <v>3</v>
      </c>
      <c r="T9" s="13">
        <f t="shared" si="1"/>
        <v>0</v>
      </c>
      <c r="U9" s="13">
        <f t="shared" si="1"/>
        <v>0</v>
      </c>
      <c r="V9" s="120">
        <f t="shared" si="2"/>
        <v>5</v>
      </c>
      <c r="W9" s="83">
        <v>2</v>
      </c>
      <c r="X9" s="13">
        <f>+N9+S9</f>
        <v>3</v>
      </c>
      <c r="Y9" s="13">
        <f>+O9+T9</f>
        <v>0</v>
      </c>
      <c r="Z9" s="13">
        <f>+P9+U9</f>
        <v>0</v>
      </c>
      <c r="AA9" s="120">
        <f t="shared" si="3"/>
        <v>5</v>
      </c>
    </row>
    <row r="10" spans="1:27" s="72" customFormat="1" ht="15" customHeight="1">
      <c r="A10" s="14"/>
      <c r="B10" s="88" t="s">
        <v>97</v>
      </c>
      <c r="C10" s="73">
        <v>3</v>
      </c>
      <c r="D10" s="10">
        <v>2</v>
      </c>
      <c r="E10" s="10">
        <v>0</v>
      </c>
      <c r="F10" s="10">
        <v>0</v>
      </c>
      <c r="G10" s="67">
        <v>5</v>
      </c>
      <c r="H10" s="69">
        <v>3</v>
      </c>
      <c r="I10" s="69">
        <v>2</v>
      </c>
      <c r="J10" s="69">
        <v>0</v>
      </c>
      <c r="K10" s="69">
        <v>0</v>
      </c>
      <c r="L10" s="123">
        <v>5</v>
      </c>
      <c r="M10" s="96">
        <v>2</v>
      </c>
      <c r="N10" s="69">
        <v>2</v>
      </c>
      <c r="O10" s="69">
        <v>0</v>
      </c>
      <c r="P10" s="69">
        <v>0</v>
      </c>
      <c r="Q10" s="123">
        <f t="shared" si="0"/>
        <v>4</v>
      </c>
      <c r="R10" s="83">
        <v>4</v>
      </c>
      <c r="S10" s="13">
        <v>3</v>
      </c>
      <c r="T10" s="13">
        <f t="shared" si="1"/>
        <v>0</v>
      </c>
      <c r="U10" s="13">
        <f t="shared" si="1"/>
        <v>0</v>
      </c>
      <c r="V10" s="120">
        <f t="shared" si="2"/>
        <v>7</v>
      </c>
      <c r="W10" s="83">
        <v>4</v>
      </c>
      <c r="X10" s="13">
        <v>3</v>
      </c>
      <c r="Y10" s="13">
        <f>+O10+T10</f>
        <v>0</v>
      </c>
      <c r="Z10" s="13">
        <f>+P10+U10</f>
        <v>0</v>
      </c>
      <c r="AA10" s="120">
        <f t="shared" si="3"/>
        <v>7</v>
      </c>
    </row>
    <row r="11" spans="1:27" s="72" customFormat="1" ht="15" customHeight="1">
      <c r="A11" s="14"/>
      <c r="B11" s="88" t="s">
        <v>98</v>
      </c>
      <c r="C11" s="73">
        <v>5</v>
      </c>
      <c r="D11" s="10">
        <v>1</v>
      </c>
      <c r="E11" s="10"/>
      <c r="F11" s="10"/>
      <c r="G11" s="67">
        <v>6</v>
      </c>
      <c r="H11" s="69">
        <v>5</v>
      </c>
      <c r="I11" s="69">
        <v>1</v>
      </c>
      <c r="J11" s="69"/>
      <c r="K11" s="69"/>
      <c r="L11" s="123">
        <v>6</v>
      </c>
      <c r="M11" s="96">
        <v>0</v>
      </c>
      <c r="N11" s="69">
        <v>0</v>
      </c>
      <c r="O11" s="69">
        <v>0</v>
      </c>
      <c r="P11" s="69">
        <v>0</v>
      </c>
      <c r="Q11" s="123">
        <f t="shared" si="0"/>
        <v>0</v>
      </c>
      <c r="R11" s="83">
        <v>5</v>
      </c>
      <c r="S11" s="69">
        <v>1</v>
      </c>
      <c r="T11" s="69"/>
      <c r="U11" s="69"/>
      <c r="V11" s="120">
        <f t="shared" si="2"/>
        <v>6</v>
      </c>
      <c r="W11" s="83">
        <v>5</v>
      </c>
      <c r="X11" s="69">
        <v>1</v>
      </c>
      <c r="Y11" s="69"/>
      <c r="Z11" s="69"/>
      <c r="AA11" s="120">
        <f t="shared" si="3"/>
        <v>6</v>
      </c>
    </row>
    <row r="12" spans="1:27" s="72" customFormat="1" ht="15" customHeight="1">
      <c r="A12" s="81"/>
      <c r="B12" s="90" t="s">
        <v>19</v>
      </c>
      <c r="C12" s="73">
        <v>0</v>
      </c>
      <c r="D12" s="10">
        <v>0</v>
      </c>
      <c r="E12" s="10">
        <v>0</v>
      </c>
      <c r="F12" s="10">
        <v>6</v>
      </c>
      <c r="G12" s="67">
        <v>6</v>
      </c>
      <c r="H12" s="13">
        <v>0</v>
      </c>
      <c r="I12" s="13">
        <v>0</v>
      </c>
      <c r="J12" s="13">
        <v>0</v>
      </c>
      <c r="K12" s="13">
        <v>6</v>
      </c>
      <c r="L12" s="123">
        <v>6</v>
      </c>
      <c r="M12" s="96">
        <v>0</v>
      </c>
      <c r="N12" s="69">
        <v>0</v>
      </c>
      <c r="O12" s="13">
        <v>0</v>
      </c>
      <c r="P12" s="13">
        <v>0</v>
      </c>
      <c r="Q12" s="123">
        <f t="shared" si="0"/>
        <v>0</v>
      </c>
      <c r="R12" s="83">
        <f aca="true" t="shared" si="4" ref="R12:U13">+H12+M12</f>
        <v>0</v>
      </c>
      <c r="S12" s="13">
        <f t="shared" si="4"/>
        <v>0</v>
      </c>
      <c r="T12" s="13">
        <f t="shared" si="4"/>
        <v>0</v>
      </c>
      <c r="U12" s="13">
        <f t="shared" si="4"/>
        <v>6</v>
      </c>
      <c r="V12" s="120">
        <f t="shared" si="2"/>
        <v>6</v>
      </c>
      <c r="W12" s="83">
        <f>+M12+R12</f>
        <v>0</v>
      </c>
      <c r="X12" s="13">
        <f>+N12+S12</f>
        <v>0</v>
      </c>
      <c r="Y12" s="13">
        <f>+O12+T12</f>
        <v>0</v>
      </c>
      <c r="Z12" s="13">
        <f>+P12+U12</f>
        <v>6</v>
      </c>
      <c r="AA12" s="120">
        <f t="shared" si="3"/>
        <v>6</v>
      </c>
    </row>
    <row r="13" spans="1:27" s="72" customFormat="1" ht="15" customHeight="1" thickBot="1">
      <c r="A13" s="82"/>
      <c r="B13" s="91" t="s">
        <v>20</v>
      </c>
      <c r="C13" s="101">
        <v>0</v>
      </c>
      <c r="D13" s="102">
        <v>0</v>
      </c>
      <c r="E13" s="102">
        <v>0</v>
      </c>
      <c r="F13" s="102">
        <v>5</v>
      </c>
      <c r="G13" s="118">
        <v>5</v>
      </c>
      <c r="H13" s="92">
        <v>0</v>
      </c>
      <c r="I13" s="92">
        <v>0</v>
      </c>
      <c r="J13" s="92">
        <v>0</v>
      </c>
      <c r="K13" s="92">
        <v>7</v>
      </c>
      <c r="L13" s="124">
        <v>7</v>
      </c>
      <c r="M13" s="97">
        <v>0</v>
      </c>
      <c r="N13" s="98">
        <v>0</v>
      </c>
      <c r="O13" s="98">
        <v>0</v>
      </c>
      <c r="P13" s="92">
        <v>0</v>
      </c>
      <c r="Q13" s="124">
        <f t="shared" si="0"/>
        <v>0</v>
      </c>
      <c r="R13" s="94">
        <f t="shared" si="4"/>
        <v>0</v>
      </c>
      <c r="S13" s="70">
        <f t="shared" si="4"/>
        <v>0</v>
      </c>
      <c r="T13" s="70">
        <f t="shared" si="4"/>
        <v>0</v>
      </c>
      <c r="U13" s="70">
        <f t="shared" si="4"/>
        <v>7</v>
      </c>
      <c r="V13" s="119">
        <f t="shared" si="2"/>
        <v>7</v>
      </c>
      <c r="W13" s="94">
        <f>+M13+R13</f>
        <v>0</v>
      </c>
      <c r="X13" s="70">
        <f>+N13+S13</f>
        <v>0</v>
      </c>
      <c r="Y13" s="70">
        <f>+O13+T13</f>
        <v>0</v>
      </c>
      <c r="Z13" s="70">
        <f>+P13+U13</f>
        <v>7</v>
      </c>
      <c r="AA13" s="119">
        <f t="shared" si="3"/>
        <v>7</v>
      </c>
    </row>
    <row r="14" spans="1:27" s="68" customFormat="1" ht="15" customHeight="1" thickBot="1">
      <c r="A14" s="75">
        <v>1</v>
      </c>
      <c r="B14" s="99" t="s">
        <v>90</v>
      </c>
      <c r="C14" s="103">
        <f>SUM(C7:C13)</f>
        <v>11</v>
      </c>
      <c r="D14" s="78">
        <f>SUM(D7:D13)</f>
        <v>28</v>
      </c>
      <c r="E14" s="78">
        <f>SUM(E7:E13)</f>
        <v>0</v>
      </c>
      <c r="F14" s="78">
        <f>SUM(F7:F13)</f>
        <v>11</v>
      </c>
      <c r="G14" s="104">
        <f>SUM(G7:G13)</f>
        <v>50</v>
      </c>
      <c r="H14" s="126">
        <f>SUM(H7:H11)</f>
        <v>11</v>
      </c>
      <c r="I14" s="76">
        <f>SUM(I7:I11)</f>
        <v>6</v>
      </c>
      <c r="J14" s="76">
        <f>SUM(J7:J11)</f>
        <v>0</v>
      </c>
      <c r="K14" s="162">
        <f>SUM(K7:K13)</f>
        <v>13</v>
      </c>
      <c r="L14" s="79">
        <f>SUM(H14:K14)</f>
        <v>30</v>
      </c>
      <c r="M14" s="100">
        <f>SUM(M7:M13)</f>
        <v>3</v>
      </c>
      <c r="N14" s="76">
        <f>SUM(N7:N13)</f>
        <v>2</v>
      </c>
      <c r="O14" s="76">
        <f>SUM(O7:O13)</f>
        <v>0</v>
      </c>
      <c r="P14" s="76">
        <f>SUM(P7:P11)</f>
        <v>0</v>
      </c>
      <c r="Q14" s="76">
        <f>SUM(Q7:Q11)</f>
        <v>5</v>
      </c>
      <c r="R14" s="78">
        <f>SUM(R7:R11)</f>
        <v>13</v>
      </c>
      <c r="S14" s="76">
        <f>SUM(S7:S11)</f>
        <v>7</v>
      </c>
      <c r="T14" s="76">
        <f>SUM(T7:T11)</f>
        <v>0</v>
      </c>
      <c r="U14" s="76">
        <f>SUM(U7:U13)</f>
        <v>13</v>
      </c>
      <c r="V14" s="79">
        <f>SUM(V7:V13)</f>
        <v>33</v>
      </c>
      <c r="W14" s="78">
        <f>SUM(W7:W11)</f>
        <v>13</v>
      </c>
      <c r="X14" s="76">
        <f>SUM(X7:X11)</f>
        <v>7</v>
      </c>
      <c r="Y14" s="76">
        <f>SUM(Y7:Y11)</f>
        <v>0</v>
      </c>
      <c r="Z14" s="76">
        <f>SUM(Z7:Z13)</f>
        <v>13</v>
      </c>
      <c r="AA14" s="79">
        <f>SUM(AA7:AA13)</f>
        <v>33</v>
      </c>
    </row>
    <row r="15" spans="1:27" ht="15" customHeight="1" thickBot="1">
      <c r="A15" s="188"/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9"/>
      <c r="S15" s="189"/>
      <c r="T15" s="189"/>
      <c r="U15" s="189"/>
      <c r="V15" s="189"/>
      <c r="W15" s="4"/>
      <c r="X15" s="12"/>
      <c r="Y15" s="12"/>
      <c r="Z15" s="12"/>
      <c r="AA15" s="1"/>
    </row>
    <row r="16" spans="1:27" ht="15" customHeight="1">
      <c r="A16" s="142"/>
      <c r="B16" s="143" t="s">
        <v>6</v>
      </c>
      <c r="C16" s="130">
        <v>1</v>
      </c>
      <c r="D16" s="131">
        <v>0</v>
      </c>
      <c r="E16" s="131">
        <v>0</v>
      </c>
      <c r="F16" s="131">
        <v>0</v>
      </c>
      <c r="G16" s="132">
        <v>1</v>
      </c>
      <c r="H16" s="137">
        <v>1</v>
      </c>
      <c r="I16" s="138">
        <v>0</v>
      </c>
      <c r="J16" s="138">
        <v>0</v>
      </c>
      <c r="K16" s="138">
        <v>0</v>
      </c>
      <c r="L16" s="132">
        <f>SUM(H16:K16)</f>
        <v>1</v>
      </c>
      <c r="M16" s="141">
        <v>0</v>
      </c>
      <c r="N16" s="138">
        <v>0</v>
      </c>
      <c r="O16" s="138">
        <v>0</v>
      </c>
      <c r="P16" s="138">
        <v>0</v>
      </c>
      <c r="Q16" s="132">
        <f>SUM(M16:P16)</f>
        <v>0</v>
      </c>
      <c r="R16" s="127">
        <f aca="true" t="shared" si="5" ref="R16:T19">+H16+M16</f>
        <v>1</v>
      </c>
      <c r="S16" s="10">
        <f t="shared" si="5"/>
        <v>0</v>
      </c>
      <c r="T16" s="10">
        <f t="shared" si="5"/>
        <v>0</v>
      </c>
      <c r="U16" s="10">
        <f>+K16+Q16</f>
        <v>0</v>
      </c>
      <c r="V16" s="67">
        <f>SUM(R16:U16)</f>
        <v>1</v>
      </c>
      <c r="W16" s="127">
        <f>+M16+R16</f>
        <v>1</v>
      </c>
      <c r="X16" s="10">
        <f>+N16+S16</f>
        <v>0</v>
      </c>
      <c r="Y16" s="10">
        <f>+O16+T16</f>
        <v>0</v>
      </c>
      <c r="Z16" s="10">
        <v>0</v>
      </c>
      <c r="AA16" s="67">
        <f>SUM(W16:Z16)</f>
        <v>1</v>
      </c>
    </row>
    <row r="17" spans="1:27" ht="15" customHeight="1">
      <c r="A17" s="144"/>
      <c r="B17" s="145" t="s">
        <v>8</v>
      </c>
      <c r="C17" s="133">
        <v>8</v>
      </c>
      <c r="D17" s="10">
        <v>0</v>
      </c>
      <c r="E17" s="10">
        <v>0</v>
      </c>
      <c r="F17" s="10">
        <v>1</v>
      </c>
      <c r="G17" s="134">
        <v>9</v>
      </c>
      <c r="H17" s="133">
        <v>8</v>
      </c>
      <c r="I17" s="10">
        <v>0</v>
      </c>
      <c r="J17" s="10">
        <v>0</v>
      </c>
      <c r="K17" s="10">
        <v>1</v>
      </c>
      <c r="L17" s="123">
        <f>SUM(H17:K17)</f>
        <v>9</v>
      </c>
      <c r="M17" s="88">
        <v>0</v>
      </c>
      <c r="N17" s="13">
        <v>0</v>
      </c>
      <c r="O17" s="13">
        <v>0</v>
      </c>
      <c r="P17" s="13">
        <v>0</v>
      </c>
      <c r="Q17" s="123">
        <f>SUM(M17:P17)</f>
        <v>0</v>
      </c>
      <c r="R17" s="83">
        <f t="shared" si="5"/>
        <v>8</v>
      </c>
      <c r="S17" s="13">
        <f t="shared" si="5"/>
        <v>0</v>
      </c>
      <c r="T17" s="13">
        <f t="shared" si="5"/>
        <v>0</v>
      </c>
      <c r="U17" s="13">
        <f>+K17+Q17</f>
        <v>1</v>
      </c>
      <c r="V17" s="120">
        <f>SUM(R17:U17)</f>
        <v>9</v>
      </c>
      <c r="W17" s="83">
        <f>+M17+R17</f>
        <v>8</v>
      </c>
      <c r="X17" s="13">
        <f>+N17+S17</f>
        <v>0</v>
      </c>
      <c r="Y17" s="13">
        <f>+O17+T17</f>
        <v>0</v>
      </c>
      <c r="Z17" s="13">
        <v>0</v>
      </c>
      <c r="AA17" s="120">
        <f>SUM(W17:Z17)</f>
        <v>8</v>
      </c>
    </row>
    <row r="18" spans="1:27" ht="15" customHeight="1">
      <c r="A18" s="144"/>
      <c r="B18" s="145" t="s">
        <v>9</v>
      </c>
      <c r="C18" s="133">
        <v>6</v>
      </c>
      <c r="D18" s="10">
        <v>0</v>
      </c>
      <c r="E18" s="10">
        <v>0</v>
      </c>
      <c r="F18" s="10">
        <v>0</v>
      </c>
      <c r="G18" s="134">
        <v>6</v>
      </c>
      <c r="H18" s="133">
        <v>5</v>
      </c>
      <c r="I18" s="10">
        <v>1</v>
      </c>
      <c r="J18" s="10">
        <v>0</v>
      </c>
      <c r="K18" s="10">
        <v>0</v>
      </c>
      <c r="L18" s="134">
        <f>SUM(H18:K18)</f>
        <v>6</v>
      </c>
      <c r="M18" s="133">
        <v>2</v>
      </c>
      <c r="N18" s="10">
        <v>-1</v>
      </c>
      <c r="O18" s="10">
        <v>0</v>
      </c>
      <c r="P18" s="10">
        <v>0</v>
      </c>
      <c r="Q18" s="134">
        <f>SUM(M18:P18)</f>
        <v>1</v>
      </c>
      <c r="R18" s="127">
        <f t="shared" si="5"/>
        <v>7</v>
      </c>
      <c r="S18" s="10">
        <f t="shared" si="5"/>
        <v>0</v>
      </c>
      <c r="T18" s="10">
        <f t="shared" si="5"/>
        <v>0</v>
      </c>
      <c r="U18" s="10">
        <f>+K18+Q18</f>
        <v>1</v>
      </c>
      <c r="V18" s="67">
        <f>SUM(R18:U18)</f>
        <v>8</v>
      </c>
      <c r="W18" s="127">
        <v>9</v>
      </c>
      <c r="X18" s="10">
        <v>0</v>
      </c>
      <c r="Y18" s="10">
        <f>+O18+T18</f>
        <v>0</v>
      </c>
      <c r="Z18" s="10">
        <v>0</v>
      </c>
      <c r="AA18" s="67">
        <f>SUM(W18:Z18)</f>
        <v>9</v>
      </c>
    </row>
    <row r="19" spans="1:27" ht="15" customHeight="1" thickBot="1">
      <c r="A19" s="146"/>
      <c r="B19" s="147" t="s">
        <v>7</v>
      </c>
      <c r="C19" s="135">
        <v>4</v>
      </c>
      <c r="D19" s="70">
        <v>0</v>
      </c>
      <c r="E19" s="70">
        <v>0</v>
      </c>
      <c r="F19" s="70">
        <v>0</v>
      </c>
      <c r="G19" s="136">
        <v>4</v>
      </c>
      <c r="H19" s="139">
        <v>3</v>
      </c>
      <c r="I19" s="102">
        <v>1</v>
      </c>
      <c r="J19" s="102">
        <v>0</v>
      </c>
      <c r="K19" s="102">
        <v>0</v>
      </c>
      <c r="L19" s="140">
        <f>SUM(H19:K19)</f>
        <v>4</v>
      </c>
      <c r="M19" s="139">
        <v>1</v>
      </c>
      <c r="N19" s="102">
        <v>-1</v>
      </c>
      <c r="O19" s="102">
        <v>0</v>
      </c>
      <c r="P19" s="102">
        <v>0</v>
      </c>
      <c r="Q19" s="140">
        <f>SUM(M19:P19)</f>
        <v>0</v>
      </c>
      <c r="R19" s="128">
        <f t="shared" si="5"/>
        <v>4</v>
      </c>
      <c r="S19" s="102">
        <f t="shared" si="5"/>
        <v>0</v>
      </c>
      <c r="T19" s="102">
        <f t="shared" si="5"/>
        <v>0</v>
      </c>
      <c r="U19" s="102">
        <f>+K19+Q19</f>
        <v>0</v>
      </c>
      <c r="V19" s="118">
        <f>SUM(R19:U19)</f>
        <v>4</v>
      </c>
      <c r="W19" s="128">
        <v>4</v>
      </c>
      <c r="X19" s="102">
        <v>0</v>
      </c>
      <c r="Y19" s="102">
        <f>+O19+T19</f>
        <v>0</v>
      </c>
      <c r="Z19" s="102">
        <v>0</v>
      </c>
      <c r="AA19" s="118">
        <f>SUM(W19:Z19)</f>
        <v>4</v>
      </c>
    </row>
    <row r="20" spans="1:27" s="68" customFormat="1" ht="15" customHeight="1" thickBot="1">
      <c r="A20" s="75">
        <v>2</v>
      </c>
      <c r="B20" s="99" t="s">
        <v>89</v>
      </c>
      <c r="C20" s="103">
        <v>19</v>
      </c>
      <c r="D20" s="105">
        <v>0</v>
      </c>
      <c r="E20" s="105">
        <v>0</v>
      </c>
      <c r="F20" s="105">
        <v>1</v>
      </c>
      <c r="G20" s="79">
        <v>20</v>
      </c>
      <c r="H20" s="103">
        <f>SUM(H16:H19)</f>
        <v>17</v>
      </c>
      <c r="I20" s="105">
        <f>SUM(I16:I19)</f>
        <v>2</v>
      </c>
      <c r="J20" s="105">
        <f>SUM(J16:J19)</f>
        <v>0</v>
      </c>
      <c r="K20" s="77">
        <f>SUM(K16:K19)</f>
        <v>1</v>
      </c>
      <c r="L20" s="79">
        <f>SUM(L16:L19)</f>
        <v>20</v>
      </c>
      <c r="M20" s="103">
        <f aca="true" t="shared" si="6" ref="M20:V20">SUM(M16:M19)</f>
        <v>3</v>
      </c>
      <c r="N20" s="105">
        <f t="shared" si="6"/>
        <v>-2</v>
      </c>
      <c r="O20" s="105">
        <f t="shared" si="6"/>
        <v>0</v>
      </c>
      <c r="P20" s="105">
        <f t="shared" si="6"/>
        <v>0</v>
      </c>
      <c r="Q20" s="79">
        <f t="shared" si="6"/>
        <v>1</v>
      </c>
      <c r="R20" s="129">
        <f t="shared" si="6"/>
        <v>20</v>
      </c>
      <c r="S20" s="105">
        <f t="shared" si="6"/>
        <v>0</v>
      </c>
      <c r="T20" s="105">
        <f t="shared" si="6"/>
        <v>0</v>
      </c>
      <c r="U20" s="105">
        <f t="shared" si="6"/>
        <v>2</v>
      </c>
      <c r="V20" s="79">
        <f t="shared" si="6"/>
        <v>22</v>
      </c>
      <c r="W20" s="129">
        <f>SUM(W16:W19)</f>
        <v>22</v>
      </c>
      <c r="X20" s="105">
        <f>SUM(X16:X19)</f>
        <v>0</v>
      </c>
      <c r="Y20" s="105">
        <f>SUM(Y16:Y19)</f>
        <v>0</v>
      </c>
      <c r="Z20" s="105">
        <f>SUM(Z16:Z19)</f>
        <v>0</v>
      </c>
      <c r="AA20" s="79">
        <f>SUM(AA16:AA19)</f>
        <v>22</v>
      </c>
    </row>
    <row r="21" spans="1:27" ht="16.5" customHeight="1" thickBot="1">
      <c r="A21" s="188"/>
      <c r="B21" s="188"/>
      <c r="C21" s="188"/>
      <c r="D21" s="188"/>
      <c r="E21" s="188"/>
      <c r="F21" s="188"/>
      <c r="G21" s="188"/>
      <c r="H21" s="188"/>
      <c r="I21" s="188"/>
      <c r="J21" s="188"/>
      <c r="K21" s="188"/>
      <c r="L21" s="188"/>
      <c r="M21" s="188"/>
      <c r="N21" s="188"/>
      <c r="O21" s="188"/>
      <c r="P21" s="188"/>
      <c r="Q21" s="188"/>
      <c r="R21" s="188"/>
      <c r="S21" s="188"/>
      <c r="T21" s="188"/>
      <c r="U21" s="188"/>
      <c r="V21" s="188"/>
      <c r="W21" s="4"/>
      <c r="X21" s="4"/>
      <c r="AA21" s="1"/>
    </row>
    <row r="22" spans="1:27" s="72" customFormat="1" ht="15" customHeight="1">
      <c r="A22" s="148"/>
      <c r="B22" s="143" t="s">
        <v>10</v>
      </c>
      <c r="C22" s="166">
        <v>1</v>
      </c>
      <c r="D22" s="167">
        <v>2</v>
      </c>
      <c r="E22" s="167">
        <v>0</v>
      </c>
      <c r="F22" s="167">
        <v>0</v>
      </c>
      <c r="G22" s="157">
        <v>3</v>
      </c>
      <c r="H22" s="155">
        <v>1</v>
      </c>
      <c r="I22" s="156">
        <v>2</v>
      </c>
      <c r="J22" s="156">
        <v>0</v>
      </c>
      <c r="K22" s="156">
        <v>0</v>
      </c>
      <c r="L22" s="157">
        <f>SUM(H22:K22)</f>
        <v>3</v>
      </c>
      <c r="M22" s="155">
        <v>0</v>
      </c>
      <c r="N22" s="156">
        <v>0</v>
      </c>
      <c r="O22" s="156">
        <v>0</v>
      </c>
      <c r="P22" s="156">
        <v>0</v>
      </c>
      <c r="Q22" s="157">
        <f>SUM(M22:P22)</f>
        <v>0</v>
      </c>
      <c r="R22" s="155">
        <f aca="true" t="shared" si="7" ref="R22:T23">+H22+M22</f>
        <v>1</v>
      </c>
      <c r="S22" s="156">
        <f t="shared" si="7"/>
        <v>2</v>
      </c>
      <c r="T22" s="156">
        <f t="shared" si="7"/>
        <v>0</v>
      </c>
      <c r="U22" s="156">
        <f>+K22+Q22</f>
        <v>0</v>
      </c>
      <c r="V22" s="157">
        <f>SUM(R22:U22)</f>
        <v>3</v>
      </c>
      <c r="W22" s="155">
        <f>+M22+R22</f>
        <v>1</v>
      </c>
      <c r="X22" s="156">
        <f>+N22+S22</f>
        <v>2</v>
      </c>
      <c r="Y22" s="156">
        <f>+O22+T22</f>
        <v>0</v>
      </c>
      <c r="Z22" s="156">
        <v>0</v>
      </c>
      <c r="AA22" s="157">
        <f>SUM(W22:Z22)</f>
        <v>3</v>
      </c>
    </row>
    <row r="23" spans="1:27" s="72" customFormat="1" ht="15" customHeight="1" thickBot="1">
      <c r="A23" s="149"/>
      <c r="B23" s="168" t="s">
        <v>11</v>
      </c>
      <c r="C23" s="169">
        <v>1</v>
      </c>
      <c r="D23" s="170">
        <v>0</v>
      </c>
      <c r="E23" s="170">
        <v>0</v>
      </c>
      <c r="F23" s="170">
        <v>0</v>
      </c>
      <c r="G23" s="171">
        <v>1</v>
      </c>
      <c r="H23" s="158">
        <v>1</v>
      </c>
      <c r="I23" s="92">
        <v>0</v>
      </c>
      <c r="J23" s="92">
        <v>0</v>
      </c>
      <c r="K23" s="92">
        <v>0</v>
      </c>
      <c r="L23" s="124">
        <f>SUM(H23:K23)</f>
        <v>1</v>
      </c>
      <c r="M23" s="158">
        <v>0</v>
      </c>
      <c r="N23" s="92">
        <v>0</v>
      </c>
      <c r="O23" s="92">
        <v>0</v>
      </c>
      <c r="P23" s="92">
        <v>0</v>
      </c>
      <c r="Q23" s="124">
        <f>SUM(M23:P23)</f>
        <v>0</v>
      </c>
      <c r="R23" s="158">
        <f t="shared" si="7"/>
        <v>1</v>
      </c>
      <c r="S23" s="92">
        <f t="shared" si="7"/>
        <v>0</v>
      </c>
      <c r="T23" s="92">
        <f t="shared" si="7"/>
        <v>0</v>
      </c>
      <c r="U23" s="92">
        <f>+K23+Q23</f>
        <v>0</v>
      </c>
      <c r="V23" s="124">
        <f>SUM(R23:U23)</f>
        <v>1</v>
      </c>
      <c r="W23" s="158">
        <f>+M23+R23</f>
        <v>1</v>
      </c>
      <c r="X23" s="92">
        <f>+N23+S23</f>
        <v>0</v>
      </c>
      <c r="Y23" s="92">
        <f>+O23+T23</f>
        <v>0</v>
      </c>
      <c r="Z23" s="92">
        <v>0</v>
      </c>
      <c r="AA23" s="124">
        <f>SUM(W23:Z23)</f>
        <v>1</v>
      </c>
    </row>
    <row r="24" spans="1:27" s="74" customFormat="1" ht="15" customHeight="1" thickBot="1">
      <c r="A24" s="112">
        <v>3</v>
      </c>
      <c r="B24" s="172" t="s">
        <v>12</v>
      </c>
      <c r="C24" s="113">
        <f>SUM(C22:C23)</f>
        <v>2</v>
      </c>
      <c r="D24" s="113">
        <f>SUM(D22:D23)</f>
        <v>2</v>
      </c>
      <c r="E24" s="113">
        <f>SUM(E22:E23)</f>
        <v>0</v>
      </c>
      <c r="F24" s="113">
        <f>SUM(F22:F23)</f>
        <v>0</v>
      </c>
      <c r="G24" s="115">
        <v>4</v>
      </c>
      <c r="H24" s="114">
        <f>SUM(H22:H23)</f>
        <v>2</v>
      </c>
      <c r="I24" s="114">
        <f>SUM(I22:I23)</f>
        <v>2</v>
      </c>
      <c r="J24" s="114">
        <f>SUM(J22:J23)</f>
        <v>0</v>
      </c>
      <c r="K24" s="163">
        <f>SUM(K22:K23)</f>
        <v>0</v>
      </c>
      <c r="L24" s="114">
        <f>SUM(L22:L23)</f>
        <v>4</v>
      </c>
      <c r="M24" s="114">
        <f aca="true" t="shared" si="8" ref="M24:V24">SUM(M22:M23)</f>
        <v>0</v>
      </c>
      <c r="N24" s="114">
        <f t="shared" si="8"/>
        <v>0</v>
      </c>
      <c r="O24" s="114">
        <f t="shared" si="8"/>
        <v>0</v>
      </c>
      <c r="P24" s="114">
        <f t="shared" si="8"/>
        <v>0</v>
      </c>
      <c r="Q24" s="114">
        <f t="shared" si="8"/>
        <v>0</v>
      </c>
      <c r="R24" s="115">
        <f t="shared" si="8"/>
        <v>2</v>
      </c>
      <c r="S24" s="114">
        <f t="shared" si="8"/>
        <v>2</v>
      </c>
      <c r="T24" s="114">
        <f t="shared" si="8"/>
        <v>0</v>
      </c>
      <c r="U24" s="114">
        <f t="shared" si="8"/>
        <v>0</v>
      </c>
      <c r="V24" s="154">
        <f t="shared" si="8"/>
        <v>4</v>
      </c>
      <c r="W24" s="115">
        <f>SUM(W22:W23)</f>
        <v>2</v>
      </c>
      <c r="X24" s="114">
        <f>SUM(X22:X23)</f>
        <v>2</v>
      </c>
      <c r="Y24" s="114">
        <f>SUM(Y22:Y23)</f>
        <v>0</v>
      </c>
      <c r="Z24" s="114">
        <f>SUM(Z22:Z23)</f>
        <v>0</v>
      </c>
      <c r="AA24" s="154">
        <f>SUM(AA22:AA23)</f>
        <v>4</v>
      </c>
    </row>
    <row r="25" spans="1:27" ht="14.25" customHeight="1" thickBot="1">
      <c r="A25" s="190"/>
      <c r="B25" s="190"/>
      <c r="C25" s="190"/>
      <c r="D25" s="190"/>
      <c r="E25" s="190"/>
      <c r="F25" s="190"/>
      <c r="G25" s="190"/>
      <c r="H25" s="190"/>
      <c r="I25" s="190"/>
      <c r="J25" s="190"/>
      <c r="K25" s="190"/>
      <c r="L25" s="190"/>
      <c r="M25" s="190"/>
      <c r="N25" s="190"/>
      <c r="O25" s="190"/>
      <c r="P25" s="190"/>
      <c r="Q25" s="190"/>
      <c r="R25" s="190"/>
      <c r="S25" s="190"/>
      <c r="T25" s="190"/>
      <c r="U25" s="190"/>
      <c r="V25" s="190"/>
      <c r="W25" s="4"/>
      <c r="X25" s="4"/>
      <c r="AA25" s="1"/>
    </row>
    <row r="26" spans="1:27" s="72" customFormat="1" ht="15" customHeight="1">
      <c r="A26" s="151"/>
      <c r="B26" s="143" t="s">
        <v>13</v>
      </c>
      <c r="C26" s="130">
        <v>9</v>
      </c>
      <c r="D26" s="131">
        <v>2</v>
      </c>
      <c r="E26" s="131">
        <v>0</v>
      </c>
      <c r="F26" s="131">
        <v>2</v>
      </c>
      <c r="G26" s="132">
        <v>13</v>
      </c>
      <c r="H26" s="155">
        <v>17</v>
      </c>
      <c r="I26" s="156">
        <v>2</v>
      </c>
      <c r="J26" s="156">
        <v>0</v>
      </c>
      <c r="K26" s="156">
        <v>2</v>
      </c>
      <c r="L26" s="157">
        <f>SUM(H26:K26)</f>
        <v>21</v>
      </c>
      <c r="M26" s="155">
        <v>-4</v>
      </c>
      <c r="N26" s="156">
        <v>0</v>
      </c>
      <c r="O26" s="156">
        <v>0</v>
      </c>
      <c r="P26" s="156">
        <v>0</v>
      </c>
      <c r="Q26" s="157">
        <f>SUM(M26:P26)</f>
        <v>-4</v>
      </c>
      <c r="R26" s="155">
        <v>8</v>
      </c>
      <c r="S26" s="156">
        <f aca="true" t="shared" si="9" ref="S26:U30">+I26+N26</f>
        <v>2</v>
      </c>
      <c r="T26" s="156">
        <f t="shared" si="9"/>
        <v>0</v>
      </c>
      <c r="U26" s="156">
        <f t="shared" si="9"/>
        <v>2</v>
      </c>
      <c r="V26" s="157">
        <f>SUM(R26:U26)</f>
        <v>12</v>
      </c>
      <c r="W26" s="155">
        <v>9</v>
      </c>
      <c r="X26" s="156">
        <v>0</v>
      </c>
      <c r="Y26" s="156">
        <f>+O26+T26</f>
        <v>0</v>
      </c>
      <c r="Z26" s="156">
        <f>+P26+U26</f>
        <v>2</v>
      </c>
      <c r="AA26" s="157">
        <f>SUM(W26:Z26)</f>
        <v>11</v>
      </c>
    </row>
    <row r="27" spans="1:27" s="72" customFormat="1" ht="15" customHeight="1">
      <c r="A27" s="152"/>
      <c r="B27" s="89" t="s">
        <v>14</v>
      </c>
      <c r="C27" s="88">
        <v>2</v>
      </c>
      <c r="D27" s="13">
        <v>0</v>
      </c>
      <c r="E27" s="13">
        <v>0</v>
      </c>
      <c r="F27" s="13">
        <v>0</v>
      </c>
      <c r="G27" s="123">
        <v>2</v>
      </c>
      <c r="H27" s="88">
        <v>3</v>
      </c>
      <c r="I27" s="13">
        <v>0</v>
      </c>
      <c r="J27" s="13">
        <v>0</v>
      </c>
      <c r="K27" s="13">
        <v>0</v>
      </c>
      <c r="L27" s="123">
        <f>SUM(H27:K27)</f>
        <v>3</v>
      </c>
      <c r="M27" s="88">
        <v>-1</v>
      </c>
      <c r="N27" s="13">
        <v>0</v>
      </c>
      <c r="O27" s="13">
        <v>0</v>
      </c>
      <c r="P27" s="13">
        <v>0</v>
      </c>
      <c r="Q27" s="123">
        <f>SUM(M27:P27)</f>
        <v>-1</v>
      </c>
      <c r="R27" s="88">
        <f>+H27+M27</f>
        <v>2</v>
      </c>
      <c r="S27" s="13">
        <f t="shared" si="9"/>
        <v>0</v>
      </c>
      <c r="T27" s="13">
        <f t="shared" si="9"/>
        <v>0</v>
      </c>
      <c r="U27" s="13">
        <f t="shared" si="9"/>
        <v>0</v>
      </c>
      <c r="V27" s="123">
        <f>SUM(R27:U27)</f>
        <v>2</v>
      </c>
      <c r="W27" s="88">
        <v>2</v>
      </c>
      <c r="X27" s="13">
        <f>+N27+S27</f>
        <v>0</v>
      </c>
      <c r="Y27" s="13">
        <f>+O27+T27</f>
        <v>0</v>
      </c>
      <c r="Z27" s="13">
        <f>+P27+U27</f>
        <v>0</v>
      </c>
      <c r="AA27" s="123">
        <f>SUM(W27:Z27)</f>
        <v>2</v>
      </c>
    </row>
    <row r="28" spans="1:27" s="72" customFormat="1" ht="15" customHeight="1">
      <c r="A28" s="152"/>
      <c r="B28" s="89" t="s">
        <v>15</v>
      </c>
      <c r="C28" s="88">
        <v>3</v>
      </c>
      <c r="D28" s="13">
        <v>2</v>
      </c>
      <c r="E28" s="13">
        <v>0</v>
      </c>
      <c r="F28" s="13">
        <v>0</v>
      </c>
      <c r="G28" s="123">
        <v>5</v>
      </c>
      <c r="H28" s="88">
        <v>2</v>
      </c>
      <c r="I28" s="13">
        <v>0</v>
      </c>
      <c r="J28" s="13">
        <v>0</v>
      </c>
      <c r="K28" s="13">
        <v>0</v>
      </c>
      <c r="L28" s="123">
        <f>SUM(H28:K28)</f>
        <v>2</v>
      </c>
      <c r="M28" s="88">
        <v>1</v>
      </c>
      <c r="N28" s="13">
        <v>0</v>
      </c>
      <c r="O28" s="13">
        <v>0</v>
      </c>
      <c r="P28" s="13">
        <v>0</v>
      </c>
      <c r="Q28" s="123">
        <f>SUM(M28:P28)</f>
        <v>1</v>
      </c>
      <c r="R28" s="88">
        <f>+H28+M28</f>
        <v>3</v>
      </c>
      <c r="S28" s="13">
        <f t="shared" si="9"/>
        <v>0</v>
      </c>
      <c r="T28" s="13">
        <f t="shared" si="9"/>
        <v>0</v>
      </c>
      <c r="U28" s="13">
        <f t="shared" si="9"/>
        <v>0</v>
      </c>
      <c r="V28" s="123">
        <f>SUM(R28:U28)</f>
        <v>3</v>
      </c>
      <c r="W28" s="88">
        <v>3</v>
      </c>
      <c r="X28" s="13">
        <f>+N28+S28</f>
        <v>0</v>
      </c>
      <c r="Y28" s="13">
        <f>+O28+T28</f>
        <v>0</v>
      </c>
      <c r="Z28" s="13">
        <f>+P28+U28</f>
        <v>0</v>
      </c>
      <c r="AA28" s="123">
        <f>SUM(W28:Z28)</f>
        <v>3</v>
      </c>
    </row>
    <row r="29" spans="1:27" s="72" customFormat="1" ht="15" customHeight="1">
      <c r="A29" s="14"/>
      <c r="B29" s="88" t="s">
        <v>16</v>
      </c>
      <c r="C29" s="73">
        <v>0</v>
      </c>
      <c r="D29" s="10">
        <v>0</v>
      </c>
      <c r="E29" s="10">
        <v>0</v>
      </c>
      <c r="F29" s="10">
        <v>0</v>
      </c>
      <c r="G29" s="67">
        <v>0</v>
      </c>
      <c r="H29" s="13">
        <v>0</v>
      </c>
      <c r="I29" s="13">
        <v>0</v>
      </c>
      <c r="J29" s="13">
        <v>0</v>
      </c>
      <c r="K29" s="13">
        <v>0</v>
      </c>
      <c r="L29" s="123">
        <v>0</v>
      </c>
      <c r="M29" s="88">
        <v>1</v>
      </c>
      <c r="N29" s="13">
        <v>0</v>
      </c>
      <c r="O29" s="13">
        <v>0</v>
      </c>
      <c r="P29" s="13">
        <v>0</v>
      </c>
      <c r="Q29" s="123">
        <f>SUM(M29:P29)</f>
        <v>1</v>
      </c>
      <c r="R29" s="83">
        <f>+H29+M29</f>
        <v>1</v>
      </c>
      <c r="S29" s="13">
        <f t="shared" si="9"/>
        <v>0</v>
      </c>
      <c r="T29" s="13">
        <f t="shared" si="9"/>
        <v>0</v>
      </c>
      <c r="U29" s="13">
        <f t="shared" si="9"/>
        <v>0</v>
      </c>
      <c r="V29" s="120">
        <f>SUM(R29:U29)</f>
        <v>1</v>
      </c>
      <c r="W29" s="83">
        <v>1</v>
      </c>
      <c r="X29" s="13">
        <f>+N29+S29</f>
        <v>0</v>
      </c>
      <c r="Y29" s="13">
        <f>+O29+T29</f>
        <v>0</v>
      </c>
      <c r="Z29" s="13">
        <f>+P29+U29</f>
        <v>0</v>
      </c>
      <c r="AA29" s="120">
        <f>SUM(W29:Z29)</f>
        <v>1</v>
      </c>
    </row>
    <row r="30" spans="1:27" s="72" customFormat="1" ht="15" customHeight="1" thickBot="1">
      <c r="A30" s="153"/>
      <c r="B30" s="93" t="s">
        <v>9</v>
      </c>
      <c r="C30" s="135">
        <v>1</v>
      </c>
      <c r="D30" s="70">
        <v>0</v>
      </c>
      <c r="E30" s="70">
        <v>0</v>
      </c>
      <c r="F30" s="70">
        <v>0</v>
      </c>
      <c r="G30" s="136">
        <v>1</v>
      </c>
      <c r="H30" s="158">
        <v>1</v>
      </c>
      <c r="I30" s="92">
        <v>0</v>
      </c>
      <c r="J30" s="92">
        <v>0</v>
      </c>
      <c r="K30" s="92">
        <v>0</v>
      </c>
      <c r="L30" s="124">
        <f>SUM(H30:K30)</f>
        <v>1</v>
      </c>
      <c r="M30" s="158">
        <v>0</v>
      </c>
      <c r="N30" s="92">
        <v>0</v>
      </c>
      <c r="O30" s="92">
        <v>0</v>
      </c>
      <c r="P30" s="92">
        <v>0</v>
      </c>
      <c r="Q30" s="124">
        <f>SUM(M30:P30)</f>
        <v>0</v>
      </c>
      <c r="R30" s="158">
        <f>+H30+M30</f>
        <v>1</v>
      </c>
      <c r="S30" s="92">
        <f t="shared" si="9"/>
        <v>0</v>
      </c>
      <c r="T30" s="92">
        <f t="shared" si="9"/>
        <v>0</v>
      </c>
      <c r="U30" s="92">
        <f t="shared" si="9"/>
        <v>0</v>
      </c>
      <c r="V30" s="124">
        <f>SUM(R30:U30)</f>
        <v>1</v>
      </c>
      <c r="W30" s="158">
        <f>+M30+R30</f>
        <v>1</v>
      </c>
      <c r="X30" s="92">
        <f>+N30+S30</f>
        <v>0</v>
      </c>
      <c r="Y30" s="92">
        <f>+O30+T30</f>
        <v>0</v>
      </c>
      <c r="Z30" s="92">
        <f>+P30+U30</f>
        <v>0</v>
      </c>
      <c r="AA30" s="124">
        <f>SUM(W30:Z30)</f>
        <v>1</v>
      </c>
    </row>
    <row r="31" spans="1:27" s="74" customFormat="1" ht="13.5" customHeight="1" thickBot="1">
      <c r="A31" s="75">
        <v>4</v>
      </c>
      <c r="B31" s="99" t="s">
        <v>18</v>
      </c>
      <c r="C31" s="111">
        <f>SUM(C26:C30)</f>
        <v>15</v>
      </c>
      <c r="D31" s="113">
        <f>SUM(D26:D30)</f>
        <v>4</v>
      </c>
      <c r="E31" s="113">
        <f>SUM(E26:E30)</f>
        <v>0</v>
      </c>
      <c r="F31" s="113">
        <f>SUM(F26:F30)</f>
        <v>2</v>
      </c>
      <c r="G31" s="154">
        <f>SUM(C31:F31)</f>
        <v>21</v>
      </c>
      <c r="H31" s="150">
        <f aca="true" t="shared" si="10" ref="H31:V31">SUM(H26:H30)</f>
        <v>23</v>
      </c>
      <c r="I31" s="114">
        <f t="shared" si="10"/>
        <v>2</v>
      </c>
      <c r="J31" s="114">
        <f t="shared" si="10"/>
        <v>0</v>
      </c>
      <c r="K31" s="163">
        <f t="shared" si="10"/>
        <v>2</v>
      </c>
      <c r="L31" s="114">
        <f t="shared" si="10"/>
        <v>27</v>
      </c>
      <c r="M31" s="114">
        <f t="shared" si="10"/>
        <v>-3</v>
      </c>
      <c r="N31" s="114">
        <f t="shared" si="10"/>
        <v>0</v>
      </c>
      <c r="O31" s="114">
        <f t="shared" si="10"/>
        <v>0</v>
      </c>
      <c r="P31" s="114">
        <f t="shared" si="10"/>
        <v>0</v>
      </c>
      <c r="Q31" s="114">
        <f t="shared" si="10"/>
        <v>-3</v>
      </c>
      <c r="R31" s="115">
        <f t="shared" si="10"/>
        <v>15</v>
      </c>
      <c r="S31" s="115">
        <f t="shared" si="10"/>
        <v>2</v>
      </c>
      <c r="T31" s="115">
        <f t="shared" si="10"/>
        <v>0</v>
      </c>
      <c r="U31" s="115">
        <f t="shared" si="10"/>
        <v>2</v>
      </c>
      <c r="V31" s="116">
        <f t="shared" si="10"/>
        <v>19</v>
      </c>
      <c r="W31" s="115">
        <f>SUM(W26:W30)</f>
        <v>16</v>
      </c>
      <c r="X31" s="115">
        <f>SUM(X26:X30)</f>
        <v>0</v>
      </c>
      <c r="Y31" s="115">
        <f>SUM(Y26:Y30)</f>
        <v>0</v>
      </c>
      <c r="Z31" s="115">
        <f>SUM(Z26:Z30)</f>
        <v>2</v>
      </c>
      <c r="AA31" s="116">
        <f>SUM(AA26:AA30)</f>
        <v>18</v>
      </c>
    </row>
    <row r="32" spans="1:24" s="72" customFormat="1" ht="15.75" thickBot="1">
      <c r="A32" s="182"/>
      <c r="B32" s="183"/>
      <c r="C32" s="183"/>
      <c r="D32" s="183"/>
      <c r="E32" s="183"/>
      <c r="F32" s="183"/>
      <c r="G32" s="183"/>
      <c r="H32" s="184"/>
      <c r="I32" s="184"/>
      <c r="J32" s="184"/>
      <c r="K32" s="184"/>
      <c r="L32" s="184"/>
      <c r="M32" s="184"/>
      <c r="N32" s="184"/>
      <c r="O32" s="184"/>
      <c r="P32" s="184"/>
      <c r="Q32" s="184"/>
      <c r="R32" s="184"/>
      <c r="S32" s="184"/>
      <c r="T32" s="184"/>
      <c r="U32" s="184"/>
      <c r="V32" s="185"/>
      <c r="W32" s="71"/>
      <c r="X32" s="71"/>
    </row>
    <row r="33" spans="1:27" s="68" customFormat="1" ht="28.5" customHeight="1" thickBot="1">
      <c r="A33" s="159"/>
      <c r="B33" s="160" t="s">
        <v>93</v>
      </c>
      <c r="C33" s="164">
        <f>C31+C24+C20+C14</f>
        <v>47</v>
      </c>
      <c r="D33" s="165">
        <f>D31+D24+D20+D14</f>
        <v>34</v>
      </c>
      <c r="E33" s="165">
        <f>E31+E24+E20+E14</f>
        <v>0</v>
      </c>
      <c r="F33" s="165">
        <f>F31+F24+F20+F14</f>
        <v>14</v>
      </c>
      <c r="G33" s="121">
        <f>G31+G24+G20+G14</f>
        <v>95</v>
      </c>
      <c r="H33" s="110">
        <f aca="true" t="shared" si="11" ref="H33:U33">+H14+H20+H24+H31+H12+H13</f>
        <v>53</v>
      </c>
      <c r="I33" s="106">
        <f t="shared" si="11"/>
        <v>12</v>
      </c>
      <c r="J33" s="106">
        <f t="shared" si="11"/>
        <v>0</v>
      </c>
      <c r="K33" s="106">
        <f t="shared" si="11"/>
        <v>29</v>
      </c>
      <c r="L33" s="106">
        <f t="shared" si="11"/>
        <v>94</v>
      </c>
      <c r="M33" s="106">
        <f t="shared" si="11"/>
        <v>3</v>
      </c>
      <c r="N33" s="106">
        <f t="shared" si="11"/>
        <v>0</v>
      </c>
      <c r="O33" s="106">
        <f t="shared" si="11"/>
        <v>0</v>
      </c>
      <c r="P33" s="106">
        <f t="shared" si="11"/>
        <v>0</v>
      </c>
      <c r="Q33" s="107">
        <f t="shared" si="11"/>
        <v>3</v>
      </c>
      <c r="R33" s="108">
        <f t="shared" si="11"/>
        <v>50</v>
      </c>
      <c r="S33" s="106">
        <f t="shared" si="11"/>
        <v>11</v>
      </c>
      <c r="T33" s="106">
        <f t="shared" si="11"/>
        <v>0</v>
      </c>
      <c r="U33" s="106">
        <f t="shared" si="11"/>
        <v>30</v>
      </c>
      <c r="V33" s="109">
        <f>+V14+V20+V24+V31</f>
        <v>78</v>
      </c>
      <c r="W33" s="108">
        <f>+W14+W20+W24+W31+W12+W13</f>
        <v>53</v>
      </c>
      <c r="X33" s="106">
        <f>+X14+X20+X24+X31+X12+X13</f>
        <v>9</v>
      </c>
      <c r="Y33" s="106">
        <f>+Y14+Y20+Y24+Y31+Y12+Y13</f>
        <v>0</v>
      </c>
      <c r="Z33" s="106">
        <f>+Z14+Z20+Z24+Z31+Z12+Z13</f>
        <v>28</v>
      </c>
      <c r="AA33" s="109">
        <f>+AA14+AA20+AA24+AA31</f>
        <v>77</v>
      </c>
    </row>
    <row r="34" spans="1:27" ht="14.25" customHeight="1">
      <c r="A34" s="180" t="s">
        <v>94</v>
      </c>
      <c r="B34" s="180"/>
      <c r="C34" s="180"/>
      <c r="D34" s="180"/>
      <c r="E34" s="180"/>
      <c r="F34" s="180"/>
      <c r="G34" s="180"/>
      <c r="H34" s="180"/>
      <c r="I34" s="180"/>
      <c r="J34" s="180"/>
      <c r="K34" s="180"/>
      <c r="L34" s="180"/>
      <c r="M34" s="180"/>
      <c r="N34" s="180"/>
      <c r="O34" s="180"/>
      <c r="P34" s="180"/>
      <c r="Q34" s="180"/>
      <c r="R34" s="180"/>
      <c r="S34" s="180"/>
      <c r="T34" s="180"/>
      <c r="U34" s="180"/>
      <c r="V34" s="181"/>
      <c r="AA34" s="1"/>
    </row>
    <row r="35" spans="1:27" ht="14.25">
      <c r="A35" s="178"/>
      <c r="B35" s="179"/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179"/>
      <c r="Q35" s="179"/>
      <c r="R35" s="179"/>
      <c r="S35" s="179"/>
      <c r="T35" s="179"/>
      <c r="U35" s="179"/>
      <c r="V35" s="179"/>
      <c r="AA35" s="1"/>
    </row>
  </sheetData>
  <sheetProtection selectLockedCells="1" selectUnlockedCells="1"/>
  <mergeCells count="15">
    <mergeCell ref="W4:AA4"/>
    <mergeCell ref="A35:V35"/>
    <mergeCell ref="A34:V34"/>
    <mergeCell ref="A32:V32"/>
    <mergeCell ref="A5:B5"/>
    <mergeCell ref="A15:V15"/>
    <mergeCell ref="A21:V21"/>
    <mergeCell ref="A25:V25"/>
    <mergeCell ref="A1:T1"/>
    <mergeCell ref="A2:T2"/>
    <mergeCell ref="A3:V3"/>
    <mergeCell ref="H4:L4"/>
    <mergeCell ref="M4:Q4"/>
    <mergeCell ref="R4:V4"/>
    <mergeCell ref="C4:G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8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9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3.375" style="0" customWidth="1"/>
    <col min="2" max="2" width="66.75390625" style="0" customWidth="1"/>
    <col min="3" max="11" width="9.375" style="0" customWidth="1"/>
  </cols>
  <sheetData>
    <row r="1" spans="1:14" ht="24" customHeight="1">
      <c r="A1" s="191" t="s">
        <v>22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7"/>
      <c r="M1" s="17"/>
      <c r="N1" s="17"/>
    </row>
    <row r="2" spans="1:14" ht="15.75">
      <c r="A2" s="175" t="s">
        <v>23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"/>
      <c r="M2" s="17"/>
      <c r="N2" s="17"/>
    </row>
    <row r="3" spans="1:14" ht="12.75" customHeight="1">
      <c r="A3" s="5"/>
      <c r="B3" s="6"/>
      <c r="C3" s="177" t="s">
        <v>24</v>
      </c>
      <c r="D3" s="177"/>
      <c r="E3" s="177"/>
      <c r="F3" s="177" t="s">
        <v>25</v>
      </c>
      <c r="G3" s="177"/>
      <c r="H3" s="177"/>
      <c r="I3" s="177" t="s">
        <v>26</v>
      </c>
      <c r="J3" s="177"/>
      <c r="K3" s="177"/>
      <c r="L3" s="17"/>
      <c r="M3" s="17"/>
      <c r="N3" s="17"/>
    </row>
    <row r="4" spans="1:14" ht="59.25">
      <c r="A4" s="186" t="s">
        <v>0</v>
      </c>
      <c r="B4" s="186"/>
      <c r="C4" s="7" t="s">
        <v>1</v>
      </c>
      <c r="D4" s="7" t="s">
        <v>2</v>
      </c>
      <c r="E4" s="7" t="s">
        <v>4</v>
      </c>
      <c r="F4" s="7" t="s">
        <v>1</v>
      </c>
      <c r="G4" s="7" t="s">
        <v>2</v>
      </c>
      <c r="H4" s="7" t="s">
        <v>4</v>
      </c>
      <c r="I4" s="7" t="s">
        <v>1</v>
      </c>
      <c r="J4" s="7" t="s">
        <v>2</v>
      </c>
      <c r="K4" s="8" t="s">
        <v>4</v>
      </c>
      <c r="L4" s="17"/>
      <c r="M4" s="17"/>
      <c r="N4" s="17"/>
    </row>
    <row r="5" spans="1:14" ht="15" customHeight="1">
      <c r="A5" s="18"/>
      <c r="B5" s="19" t="s">
        <v>27</v>
      </c>
      <c r="C5" s="20"/>
      <c r="D5" s="12"/>
      <c r="E5" s="21"/>
      <c r="F5" s="20"/>
      <c r="G5" s="12"/>
      <c r="H5" s="21"/>
      <c r="I5" s="20"/>
      <c r="J5" s="20"/>
      <c r="K5" s="21"/>
      <c r="L5" s="17"/>
      <c r="M5" s="17"/>
      <c r="N5" s="17"/>
    </row>
    <row r="6" spans="1:14" ht="15" customHeight="1">
      <c r="A6" s="22">
        <v>1</v>
      </c>
      <c r="B6" s="23" t="s">
        <v>28</v>
      </c>
      <c r="C6" s="20">
        <v>66</v>
      </c>
      <c r="D6" s="12">
        <v>3</v>
      </c>
      <c r="E6" s="21">
        <v>0</v>
      </c>
      <c r="F6" s="12">
        <v>9</v>
      </c>
      <c r="G6" s="12">
        <v>0</v>
      </c>
      <c r="H6" s="21">
        <v>0</v>
      </c>
      <c r="I6" s="20">
        <f aca="true" t="shared" si="0" ref="I6:I11">C6+F6</f>
        <v>75</v>
      </c>
      <c r="J6" s="20">
        <f aca="true" t="shared" si="1" ref="J6:K9">D6+G6</f>
        <v>3</v>
      </c>
      <c r="K6" s="24">
        <f t="shared" si="1"/>
        <v>0</v>
      </c>
      <c r="L6" s="17"/>
      <c r="M6" s="17"/>
      <c r="N6" s="17"/>
    </row>
    <row r="7" spans="1:14" ht="15" customHeight="1">
      <c r="A7" s="22">
        <v>2</v>
      </c>
      <c r="B7" s="12" t="s">
        <v>29</v>
      </c>
      <c r="C7" s="20">
        <v>13</v>
      </c>
      <c r="D7" s="12">
        <v>0</v>
      </c>
      <c r="E7" s="21">
        <v>0</v>
      </c>
      <c r="F7" s="12">
        <v>0</v>
      </c>
      <c r="G7" s="12">
        <v>0</v>
      </c>
      <c r="H7" s="21">
        <v>0</v>
      </c>
      <c r="I7" s="20">
        <f t="shared" si="0"/>
        <v>13</v>
      </c>
      <c r="J7" s="20">
        <f t="shared" si="1"/>
        <v>0</v>
      </c>
      <c r="K7" s="21">
        <f t="shared" si="1"/>
        <v>0</v>
      </c>
      <c r="L7" s="17"/>
      <c r="M7" s="17"/>
      <c r="N7" s="17"/>
    </row>
    <row r="8" spans="1:14" ht="15" customHeight="1">
      <c r="A8" s="22">
        <v>3</v>
      </c>
      <c r="B8" s="12" t="s">
        <v>30</v>
      </c>
      <c r="C8" s="20">
        <v>26</v>
      </c>
      <c r="D8" s="12">
        <v>9</v>
      </c>
      <c r="E8" s="21">
        <v>0</v>
      </c>
      <c r="F8" s="12">
        <v>-26</v>
      </c>
      <c r="G8" s="12">
        <v>-9</v>
      </c>
      <c r="H8" s="21">
        <v>0</v>
      </c>
      <c r="I8" s="20">
        <f t="shared" si="0"/>
        <v>0</v>
      </c>
      <c r="J8" s="20">
        <f t="shared" si="1"/>
        <v>0</v>
      </c>
      <c r="K8" s="21">
        <f t="shared" si="1"/>
        <v>0</v>
      </c>
      <c r="L8" s="17"/>
      <c r="M8" s="17"/>
      <c r="N8" s="17"/>
    </row>
    <row r="9" spans="1:16" ht="15" customHeight="1">
      <c r="A9" s="22">
        <v>4</v>
      </c>
      <c r="B9" s="12" t="s">
        <v>31</v>
      </c>
      <c r="C9" s="20">
        <v>49</v>
      </c>
      <c r="D9" s="12">
        <v>4</v>
      </c>
      <c r="E9" s="21">
        <v>0</v>
      </c>
      <c r="F9" s="12">
        <v>5</v>
      </c>
      <c r="G9" s="12">
        <v>0</v>
      </c>
      <c r="H9" s="21">
        <v>0</v>
      </c>
      <c r="I9" s="20">
        <f t="shared" si="0"/>
        <v>54</v>
      </c>
      <c r="J9" s="20">
        <f t="shared" si="1"/>
        <v>4</v>
      </c>
      <c r="K9" s="21">
        <f t="shared" si="1"/>
        <v>0</v>
      </c>
      <c r="L9" s="17"/>
      <c r="M9" s="17"/>
      <c r="N9" s="20"/>
      <c r="O9" s="20"/>
      <c r="P9" s="21"/>
    </row>
    <row r="10" spans="1:16" ht="15" customHeight="1">
      <c r="A10" s="22">
        <v>5</v>
      </c>
      <c r="B10" s="12" t="s">
        <v>32</v>
      </c>
      <c r="C10" s="20">
        <v>47</v>
      </c>
      <c r="D10" s="12">
        <v>3</v>
      </c>
      <c r="E10" s="12">
        <v>0</v>
      </c>
      <c r="F10" s="12">
        <v>-47</v>
      </c>
      <c r="G10" s="12">
        <v>-3</v>
      </c>
      <c r="H10" s="12">
        <v>0</v>
      </c>
      <c r="I10" s="20">
        <f t="shared" si="0"/>
        <v>0</v>
      </c>
      <c r="J10" s="20">
        <f>D10+G10</f>
        <v>0</v>
      </c>
      <c r="K10" s="21">
        <f>E10+H10</f>
        <v>0</v>
      </c>
      <c r="L10" s="17"/>
      <c r="M10" s="17"/>
      <c r="N10" s="20"/>
      <c r="O10" s="20"/>
      <c r="P10" s="21"/>
    </row>
    <row r="11" spans="1:16" ht="15" customHeight="1">
      <c r="A11" s="22">
        <v>6</v>
      </c>
      <c r="B11" s="12" t="s">
        <v>33</v>
      </c>
      <c r="C11" s="20"/>
      <c r="D11" s="12"/>
      <c r="E11" s="12"/>
      <c r="F11" s="12">
        <v>89</v>
      </c>
      <c r="G11" s="12">
        <v>9</v>
      </c>
      <c r="H11" s="12">
        <v>0</v>
      </c>
      <c r="I11" s="20">
        <f t="shared" si="0"/>
        <v>89</v>
      </c>
      <c r="J11" s="20">
        <f>D11+G11</f>
        <v>9</v>
      </c>
      <c r="K11" s="21">
        <f>E11+H11</f>
        <v>0</v>
      </c>
      <c r="L11" s="17"/>
      <c r="M11" s="17"/>
      <c r="N11" s="20"/>
      <c r="O11" s="20"/>
      <c r="P11" s="21"/>
    </row>
    <row r="12" spans="1:16" ht="15" customHeight="1">
      <c r="A12" s="25"/>
      <c r="B12" s="26" t="s">
        <v>34</v>
      </c>
      <c r="C12" s="27">
        <f>SUM(C6:C10)</f>
        <v>201</v>
      </c>
      <c r="D12" s="27">
        <f>SUM(D6:D10)</f>
        <v>19</v>
      </c>
      <c r="E12" s="27">
        <f>SUM(E6:E10)</f>
        <v>0</v>
      </c>
      <c r="F12" s="27">
        <f aca="true" t="shared" si="2" ref="F12:K12">SUM(F6:F11)</f>
        <v>30</v>
      </c>
      <c r="G12" s="27">
        <f t="shared" si="2"/>
        <v>-3</v>
      </c>
      <c r="H12" s="27">
        <f t="shared" si="2"/>
        <v>0</v>
      </c>
      <c r="I12" s="27">
        <f t="shared" si="2"/>
        <v>231</v>
      </c>
      <c r="J12" s="27">
        <f t="shared" si="2"/>
        <v>16</v>
      </c>
      <c r="K12" s="11">
        <f t="shared" si="2"/>
        <v>0</v>
      </c>
      <c r="L12" s="17"/>
      <c r="M12" s="17"/>
      <c r="N12" s="20"/>
      <c r="O12" s="20"/>
      <c r="P12" s="24"/>
    </row>
    <row r="13" spans="1:16" ht="15" customHeight="1">
      <c r="A13" s="28"/>
      <c r="B13" s="29" t="s">
        <v>35</v>
      </c>
      <c r="C13" s="20"/>
      <c r="D13" s="12"/>
      <c r="E13" s="21"/>
      <c r="F13" s="20" t="s">
        <v>36</v>
      </c>
      <c r="G13" s="12"/>
      <c r="H13" s="21"/>
      <c r="I13" s="20"/>
      <c r="J13" s="12"/>
      <c r="K13" s="21"/>
      <c r="L13" s="17"/>
      <c r="M13" s="17"/>
      <c r="N13" s="20"/>
      <c r="O13" s="20"/>
      <c r="P13" s="21"/>
    </row>
    <row r="14" spans="1:16" ht="15" customHeight="1">
      <c r="A14" s="30">
        <v>1</v>
      </c>
      <c r="B14" s="12" t="s">
        <v>37</v>
      </c>
      <c r="C14" s="20">
        <v>32</v>
      </c>
      <c r="D14" s="12">
        <v>1</v>
      </c>
      <c r="E14" s="21">
        <v>0</v>
      </c>
      <c r="F14" s="12">
        <v>2</v>
      </c>
      <c r="G14" s="12">
        <v>0</v>
      </c>
      <c r="H14" s="21">
        <v>0</v>
      </c>
      <c r="I14" s="20">
        <f>C14+F14</f>
        <v>34</v>
      </c>
      <c r="J14" s="20">
        <f>D14+G14</f>
        <v>1</v>
      </c>
      <c r="K14" s="21">
        <f>E14+H14</f>
        <v>0</v>
      </c>
      <c r="L14" s="17"/>
      <c r="M14" s="17"/>
      <c r="N14" s="20"/>
      <c r="O14" s="20"/>
      <c r="P14" s="21"/>
    </row>
    <row r="15" spans="1:14" ht="15" customHeight="1">
      <c r="A15" s="30">
        <v>2</v>
      </c>
      <c r="B15" s="12" t="s">
        <v>38</v>
      </c>
      <c r="C15" s="20">
        <v>40</v>
      </c>
      <c r="D15" s="12">
        <v>3</v>
      </c>
      <c r="E15" s="21">
        <v>0</v>
      </c>
      <c r="F15" s="12">
        <v>-2</v>
      </c>
      <c r="G15" s="12">
        <v>0</v>
      </c>
      <c r="H15" s="21">
        <v>0</v>
      </c>
      <c r="I15" s="20">
        <f aca="true" t="shared" si="3" ref="I15:J17">C15+F15</f>
        <v>38</v>
      </c>
      <c r="J15" s="20">
        <f t="shared" si="3"/>
        <v>3</v>
      </c>
      <c r="K15" s="21">
        <f>E15+H15</f>
        <v>0</v>
      </c>
      <c r="L15" s="17"/>
      <c r="M15" s="17"/>
      <c r="N15" s="17"/>
    </row>
    <row r="16" spans="1:14" ht="15" customHeight="1">
      <c r="A16" s="30">
        <v>3</v>
      </c>
      <c r="B16" s="12" t="s">
        <v>39</v>
      </c>
      <c r="C16" s="20">
        <v>29</v>
      </c>
      <c r="D16" s="12">
        <v>0</v>
      </c>
      <c r="E16" s="21">
        <v>2</v>
      </c>
      <c r="F16" s="12">
        <v>-29</v>
      </c>
      <c r="G16" s="12">
        <v>0</v>
      </c>
      <c r="H16" s="21">
        <v>-2</v>
      </c>
      <c r="I16" s="20">
        <f t="shared" si="3"/>
        <v>0</v>
      </c>
      <c r="J16" s="20">
        <f t="shared" si="3"/>
        <v>0</v>
      </c>
      <c r="K16" s="21">
        <f>E16+H16</f>
        <v>0</v>
      </c>
      <c r="L16" s="17"/>
      <c r="M16" s="17"/>
      <c r="N16" s="17"/>
    </row>
    <row r="17" spans="1:14" ht="15" customHeight="1">
      <c r="A17" s="30">
        <v>4</v>
      </c>
      <c r="B17" s="12" t="s">
        <v>40</v>
      </c>
      <c r="C17" s="20">
        <v>33</v>
      </c>
      <c r="D17" s="12">
        <v>2</v>
      </c>
      <c r="E17" s="21">
        <v>0</v>
      </c>
      <c r="F17" s="12">
        <v>2</v>
      </c>
      <c r="G17" s="12">
        <v>0</v>
      </c>
      <c r="H17" s="21">
        <v>0</v>
      </c>
      <c r="I17" s="20">
        <f t="shared" si="3"/>
        <v>35</v>
      </c>
      <c r="J17" s="20">
        <f t="shared" si="3"/>
        <v>2</v>
      </c>
      <c r="K17" s="21">
        <f>E17+H17</f>
        <v>0</v>
      </c>
      <c r="L17" s="17"/>
      <c r="M17" s="17"/>
      <c r="N17" s="17"/>
    </row>
    <row r="18" spans="1:14" ht="15" customHeight="1">
      <c r="A18" s="30">
        <v>5</v>
      </c>
      <c r="B18" s="23" t="s">
        <v>41</v>
      </c>
      <c r="C18" s="20">
        <v>69</v>
      </c>
      <c r="D18" s="12">
        <v>3</v>
      </c>
      <c r="E18" s="21">
        <v>0</v>
      </c>
      <c r="F18" s="12">
        <v>21</v>
      </c>
      <c r="G18" s="12">
        <v>0</v>
      </c>
      <c r="H18" s="21">
        <v>0</v>
      </c>
      <c r="I18" s="20">
        <f>C18+F18</f>
        <v>90</v>
      </c>
      <c r="J18" s="20">
        <f>D18+G18</f>
        <v>3</v>
      </c>
      <c r="K18" s="21">
        <f>E18+H18</f>
        <v>0</v>
      </c>
      <c r="L18" s="17"/>
      <c r="M18" s="17"/>
      <c r="N18" s="17"/>
    </row>
    <row r="19" spans="1:14" ht="15" customHeight="1">
      <c r="A19" s="31"/>
      <c r="B19" s="32" t="s">
        <v>42</v>
      </c>
      <c r="C19" s="33">
        <f>SUM(C14:C18)</f>
        <v>203</v>
      </c>
      <c r="D19" s="33">
        <f aca="true" t="shared" si="4" ref="D19:K19">SUM(D14:D18)</f>
        <v>9</v>
      </c>
      <c r="E19" s="33">
        <f t="shared" si="4"/>
        <v>2</v>
      </c>
      <c r="F19" s="33">
        <f t="shared" si="4"/>
        <v>-6</v>
      </c>
      <c r="G19" s="33">
        <f t="shared" si="4"/>
        <v>0</v>
      </c>
      <c r="H19" s="33">
        <f t="shared" si="4"/>
        <v>-2</v>
      </c>
      <c r="I19" s="33">
        <f t="shared" si="4"/>
        <v>197</v>
      </c>
      <c r="J19" s="33">
        <f t="shared" si="4"/>
        <v>9</v>
      </c>
      <c r="K19" s="11">
        <f t="shared" si="4"/>
        <v>0</v>
      </c>
      <c r="L19" s="17"/>
      <c r="M19" s="17"/>
      <c r="N19" s="17"/>
    </row>
    <row r="20" spans="1:14" ht="15" customHeight="1">
      <c r="A20" s="34"/>
      <c r="B20" s="35" t="s">
        <v>43</v>
      </c>
      <c r="C20" s="36">
        <v>14</v>
      </c>
      <c r="D20" s="36">
        <v>11</v>
      </c>
      <c r="E20" s="37">
        <v>3</v>
      </c>
      <c r="F20" s="11">
        <v>1</v>
      </c>
      <c r="G20" s="11">
        <v>1</v>
      </c>
      <c r="H20" s="11">
        <v>0</v>
      </c>
      <c r="I20" s="11">
        <f>C20+F20</f>
        <v>15</v>
      </c>
      <c r="J20" s="11">
        <f>D20+G20</f>
        <v>12</v>
      </c>
      <c r="K20" s="11">
        <f>E20+H20</f>
        <v>3</v>
      </c>
      <c r="L20" s="17"/>
      <c r="M20" s="17"/>
      <c r="N20" s="17"/>
    </row>
    <row r="21" spans="1:14" ht="15" customHeight="1">
      <c r="A21" s="19" t="s">
        <v>44</v>
      </c>
      <c r="B21" s="19" t="s">
        <v>45</v>
      </c>
      <c r="C21" s="20"/>
      <c r="D21" s="12"/>
      <c r="E21" s="21"/>
      <c r="F21" s="20"/>
      <c r="G21" s="12"/>
      <c r="H21" s="21"/>
      <c r="I21" s="20"/>
      <c r="J21" s="12"/>
      <c r="K21" s="21"/>
      <c r="L21" s="17"/>
      <c r="M21" s="17"/>
      <c r="N21" s="17"/>
    </row>
    <row r="22" spans="1:14" ht="15" customHeight="1">
      <c r="A22" s="22">
        <v>1</v>
      </c>
      <c r="B22" s="12" t="s">
        <v>46</v>
      </c>
      <c r="C22" s="20">
        <v>24</v>
      </c>
      <c r="D22" s="12">
        <v>2</v>
      </c>
      <c r="E22" s="21">
        <v>0</v>
      </c>
      <c r="F22" s="12">
        <v>0</v>
      </c>
      <c r="G22" s="12">
        <v>0</v>
      </c>
      <c r="H22" s="21">
        <v>0</v>
      </c>
      <c r="I22" s="20">
        <f>C22+F22</f>
        <v>24</v>
      </c>
      <c r="J22" s="20">
        <f>D22+G22</f>
        <v>2</v>
      </c>
      <c r="K22" s="21">
        <f aca="true" t="shared" si="5" ref="K22:K30">E22+H22</f>
        <v>0</v>
      </c>
      <c r="L22" s="17"/>
      <c r="M22" s="17"/>
      <c r="N22" s="17"/>
    </row>
    <row r="23" spans="1:14" ht="15" customHeight="1">
      <c r="A23" s="22">
        <v>2</v>
      </c>
      <c r="B23" s="12" t="s">
        <v>47</v>
      </c>
      <c r="C23" s="20">
        <v>18</v>
      </c>
      <c r="D23" s="12">
        <v>5</v>
      </c>
      <c r="E23" s="21">
        <v>0</v>
      </c>
      <c r="F23" s="12">
        <v>0</v>
      </c>
      <c r="G23" s="12">
        <v>0</v>
      </c>
      <c r="H23" s="21">
        <v>0</v>
      </c>
      <c r="I23" s="20">
        <f aca="true" t="shared" si="6" ref="I23:J30">C23+F23</f>
        <v>18</v>
      </c>
      <c r="J23" s="20">
        <f t="shared" si="6"/>
        <v>5</v>
      </c>
      <c r="K23" s="21">
        <f t="shared" si="5"/>
        <v>0</v>
      </c>
      <c r="L23" s="17"/>
      <c r="M23" s="17"/>
      <c r="N23" s="17"/>
    </row>
    <row r="24" spans="1:14" ht="15" customHeight="1">
      <c r="A24" s="22">
        <v>3</v>
      </c>
      <c r="B24" s="12" t="s">
        <v>48</v>
      </c>
      <c r="C24" s="20">
        <v>15</v>
      </c>
      <c r="D24" s="12">
        <v>1</v>
      </c>
      <c r="E24" s="21">
        <v>0</v>
      </c>
      <c r="F24" s="12">
        <v>0</v>
      </c>
      <c r="G24" s="12">
        <v>0</v>
      </c>
      <c r="H24" s="21">
        <v>0</v>
      </c>
      <c r="I24" s="20">
        <f t="shared" si="6"/>
        <v>15</v>
      </c>
      <c r="J24" s="20">
        <f t="shared" si="6"/>
        <v>1</v>
      </c>
      <c r="K24" s="21">
        <f t="shared" si="5"/>
        <v>0</v>
      </c>
      <c r="L24" s="17"/>
      <c r="M24" s="17"/>
      <c r="N24" s="17"/>
    </row>
    <row r="25" spans="1:14" ht="15" customHeight="1">
      <c r="A25" s="22">
        <v>4</v>
      </c>
      <c r="B25" s="12" t="s">
        <v>49</v>
      </c>
      <c r="C25" s="20">
        <v>23</v>
      </c>
      <c r="D25" s="12">
        <v>2</v>
      </c>
      <c r="E25" s="21">
        <v>0</v>
      </c>
      <c r="F25" s="12">
        <v>1</v>
      </c>
      <c r="G25" s="12">
        <v>0</v>
      </c>
      <c r="H25" s="21">
        <v>0</v>
      </c>
      <c r="I25" s="20">
        <f t="shared" si="6"/>
        <v>24</v>
      </c>
      <c r="J25" s="20">
        <f t="shared" si="6"/>
        <v>2</v>
      </c>
      <c r="K25" s="21">
        <f t="shared" si="5"/>
        <v>0</v>
      </c>
      <c r="L25" s="17"/>
      <c r="M25" s="17"/>
      <c r="N25" s="17"/>
    </row>
    <row r="26" spans="1:14" ht="15" customHeight="1">
      <c r="A26" s="22">
        <v>5</v>
      </c>
      <c r="B26" s="12" t="s">
        <v>50</v>
      </c>
      <c r="C26" s="20">
        <v>28</v>
      </c>
      <c r="D26" s="12">
        <v>0</v>
      </c>
      <c r="E26" s="21">
        <v>0</v>
      </c>
      <c r="F26" s="12">
        <v>1</v>
      </c>
      <c r="G26" s="12">
        <v>0</v>
      </c>
      <c r="H26" s="21">
        <v>0</v>
      </c>
      <c r="I26" s="20">
        <f t="shared" si="6"/>
        <v>29</v>
      </c>
      <c r="J26" s="20">
        <f t="shared" si="6"/>
        <v>0</v>
      </c>
      <c r="K26" s="21">
        <f t="shared" si="5"/>
        <v>0</v>
      </c>
      <c r="L26" s="17"/>
      <c r="M26" s="17"/>
      <c r="N26" s="17"/>
    </row>
    <row r="27" spans="1:14" ht="15" customHeight="1">
      <c r="A27" s="22">
        <v>6</v>
      </c>
      <c r="B27" s="12" t="s">
        <v>51</v>
      </c>
      <c r="C27" s="20">
        <v>22</v>
      </c>
      <c r="D27" s="12">
        <v>1</v>
      </c>
      <c r="E27" s="21">
        <v>0</v>
      </c>
      <c r="F27" s="12">
        <v>0</v>
      </c>
      <c r="G27" s="12">
        <v>0</v>
      </c>
      <c r="H27" s="21">
        <v>0</v>
      </c>
      <c r="I27" s="20">
        <f t="shared" si="6"/>
        <v>22</v>
      </c>
      <c r="J27" s="20">
        <f t="shared" si="6"/>
        <v>1</v>
      </c>
      <c r="K27" s="21">
        <f t="shared" si="5"/>
        <v>0</v>
      </c>
      <c r="L27" s="17"/>
      <c r="M27" s="17"/>
      <c r="N27" s="17"/>
    </row>
    <row r="28" spans="1:14" ht="15" customHeight="1">
      <c r="A28" s="22">
        <v>7</v>
      </c>
      <c r="B28" s="12" t="s">
        <v>52</v>
      </c>
      <c r="C28" s="20">
        <v>15</v>
      </c>
      <c r="D28" s="12">
        <v>2</v>
      </c>
      <c r="E28" s="21">
        <v>0</v>
      </c>
      <c r="F28" s="12">
        <v>0</v>
      </c>
      <c r="G28" s="12">
        <v>0</v>
      </c>
      <c r="H28" s="21">
        <v>0</v>
      </c>
      <c r="I28" s="20">
        <f t="shared" si="6"/>
        <v>15</v>
      </c>
      <c r="J28" s="20">
        <f t="shared" si="6"/>
        <v>2</v>
      </c>
      <c r="K28" s="21">
        <f t="shared" si="5"/>
        <v>0</v>
      </c>
      <c r="L28" s="17"/>
      <c r="M28" s="17"/>
      <c r="N28" s="17"/>
    </row>
    <row r="29" spans="1:14" ht="15" customHeight="1">
      <c r="A29" s="22">
        <v>8</v>
      </c>
      <c r="B29" s="12" t="s">
        <v>53</v>
      </c>
      <c r="C29" s="20">
        <v>28</v>
      </c>
      <c r="D29" s="12">
        <v>0</v>
      </c>
      <c r="E29" s="21">
        <v>0</v>
      </c>
      <c r="F29" s="12">
        <v>0</v>
      </c>
      <c r="G29" s="12">
        <v>0</v>
      </c>
      <c r="H29" s="21">
        <v>0</v>
      </c>
      <c r="I29" s="20">
        <f t="shared" si="6"/>
        <v>28</v>
      </c>
      <c r="J29" s="20">
        <f t="shared" si="6"/>
        <v>0</v>
      </c>
      <c r="K29" s="21">
        <f t="shared" si="5"/>
        <v>0</v>
      </c>
      <c r="L29" s="17"/>
      <c r="M29" s="17"/>
      <c r="N29" s="17"/>
    </row>
    <row r="30" spans="1:14" ht="15" customHeight="1">
      <c r="A30" s="22">
        <v>9</v>
      </c>
      <c r="B30" s="12" t="s">
        <v>54</v>
      </c>
      <c r="C30" s="20">
        <v>16</v>
      </c>
      <c r="D30" s="12">
        <v>1</v>
      </c>
      <c r="E30" s="21">
        <v>0</v>
      </c>
      <c r="F30" s="12">
        <v>0</v>
      </c>
      <c r="G30" s="12">
        <v>0</v>
      </c>
      <c r="H30" s="21">
        <v>0</v>
      </c>
      <c r="I30" s="20">
        <f t="shared" si="6"/>
        <v>16</v>
      </c>
      <c r="J30" s="20">
        <f t="shared" si="6"/>
        <v>1</v>
      </c>
      <c r="K30" s="21">
        <f t="shared" si="5"/>
        <v>0</v>
      </c>
      <c r="L30" s="17"/>
      <c r="M30" s="17"/>
      <c r="N30" s="17"/>
    </row>
    <row r="31" spans="1:14" ht="15" customHeight="1">
      <c r="A31" s="25"/>
      <c r="B31" s="38" t="s">
        <v>55</v>
      </c>
      <c r="C31" s="27">
        <f aca="true" t="shared" si="7" ref="C31:K31">SUM(C22:C30)</f>
        <v>189</v>
      </c>
      <c r="D31" s="39">
        <f t="shared" si="7"/>
        <v>14</v>
      </c>
      <c r="E31" s="39">
        <f t="shared" si="7"/>
        <v>0</v>
      </c>
      <c r="F31" s="39">
        <f t="shared" si="7"/>
        <v>2</v>
      </c>
      <c r="G31" s="39">
        <f t="shared" si="7"/>
        <v>0</v>
      </c>
      <c r="H31" s="39">
        <f t="shared" si="7"/>
        <v>0</v>
      </c>
      <c r="I31" s="39">
        <f t="shared" si="7"/>
        <v>191</v>
      </c>
      <c r="J31" s="39">
        <f t="shared" si="7"/>
        <v>14</v>
      </c>
      <c r="K31" s="40">
        <f t="shared" si="7"/>
        <v>0</v>
      </c>
      <c r="L31" s="17"/>
      <c r="M31" s="17"/>
      <c r="N31" s="17"/>
    </row>
    <row r="32" spans="1:14" ht="15" customHeight="1">
      <c r="A32" s="41"/>
      <c r="B32" s="42" t="s">
        <v>56</v>
      </c>
      <c r="C32" s="43"/>
      <c r="D32" s="44"/>
      <c r="E32" s="45"/>
      <c r="F32" s="43"/>
      <c r="G32" s="44"/>
      <c r="H32" s="45"/>
      <c r="I32" s="43"/>
      <c r="J32" s="44"/>
      <c r="K32" s="45"/>
      <c r="L32" s="17"/>
      <c r="M32" s="17"/>
      <c r="N32" s="17"/>
    </row>
    <row r="33" spans="1:14" ht="15" customHeight="1">
      <c r="A33" s="22">
        <v>1</v>
      </c>
      <c r="B33" s="46" t="s">
        <v>57</v>
      </c>
      <c r="C33" s="43">
        <v>23</v>
      </c>
      <c r="D33" s="44">
        <v>0</v>
      </c>
      <c r="E33" s="45">
        <v>0</v>
      </c>
      <c r="F33" s="43">
        <v>-23</v>
      </c>
      <c r="G33" s="44">
        <v>0</v>
      </c>
      <c r="H33" s="45">
        <v>0</v>
      </c>
      <c r="I33" s="43">
        <f>C33+F33</f>
        <v>0</v>
      </c>
      <c r="J33" s="43">
        <f>D33+G33</f>
        <v>0</v>
      </c>
      <c r="K33" s="47">
        <f>E33+H33</f>
        <v>0</v>
      </c>
      <c r="L33" s="17"/>
      <c r="M33" s="17"/>
      <c r="N33" s="17"/>
    </row>
    <row r="34" spans="1:14" ht="15">
      <c r="A34" s="28"/>
      <c r="B34" s="29" t="s">
        <v>58</v>
      </c>
      <c r="C34" s="20"/>
      <c r="D34" s="12"/>
      <c r="E34" s="21"/>
      <c r="F34" s="20"/>
      <c r="G34" s="12"/>
      <c r="H34" s="21"/>
      <c r="I34" s="20"/>
      <c r="J34" s="12"/>
      <c r="K34" s="21"/>
      <c r="L34" s="17"/>
      <c r="M34" s="17"/>
      <c r="N34" s="17"/>
    </row>
    <row r="35" spans="1:14" ht="15">
      <c r="A35" s="22">
        <v>1</v>
      </c>
      <c r="B35" s="12" t="s">
        <v>59</v>
      </c>
      <c r="C35" s="20">
        <v>15</v>
      </c>
      <c r="D35" s="12">
        <v>0</v>
      </c>
      <c r="E35" s="21">
        <v>0</v>
      </c>
      <c r="F35" s="20">
        <v>1</v>
      </c>
      <c r="G35" s="20">
        <v>0</v>
      </c>
      <c r="H35" s="20">
        <v>0</v>
      </c>
      <c r="I35" s="20">
        <f aca="true" t="shared" si="8" ref="I35:K37">C35+F35</f>
        <v>16</v>
      </c>
      <c r="J35" s="20">
        <f t="shared" si="8"/>
        <v>0</v>
      </c>
      <c r="K35" s="21">
        <f t="shared" si="8"/>
        <v>0</v>
      </c>
      <c r="L35" s="17"/>
      <c r="M35" s="17"/>
      <c r="N35" s="17"/>
    </row>
    <row r="36" spans="1:14" ht="14.25" customHeight="1">
      <c r="A36" s="22">
        <v>2</v>
      </c>
      <c r="B36" s="48" t="s">
        <v>60</v>
      </c>
      <c r="C36" s="20">
        <v>31</v>
      </c>
      <c r="D36" s="12">
        <v>0</v>
      </c>
      <c r="E36" s="21">
        <v>1</v>
      </c>
      <c r="F36" s="20">
        <v>0</v>
      </c>
      <c r="G36" s="20">
        <v>0</v>
      </c>
      <c r="H36" s="20">
        <v>0</v>
      </c>
      <c r="I36" s="20">
        <f t="shared" si="8"/>
        <v>31</v>
      </c>
      <c r="J36" s="20">
        <f t="shared" si="8"/>
        <v>0</v>
      </c>
      <c r="K36" s="21">
        <f t="shared" si="8"/>
        <v>1</v>
      </c>
      <c r="L36" s="17"/>
      <c r="M36" s="17"/>
      <c r="N36" s="17"/>
    </row>
    <row r="37" spans="1:14" ht="15">
      <c r="A37" s="22">
        <v>3</v>
      </c>
      <c r="B37" s="48" t="s">
        <v>61</v>
      </c>
      <c r="C37" s="20">
        <v>595</v>
      </c>
      <c r="D37" s="12">
        <v>30</v>
      </c>
      <c r="E37" s="12">
        <v>0</v>
      </c>
      <c r="F37" s="20">
        <v>5</v>
      </c>
      <c r="G37" s="20">
        <v>0</v>
      </c>
      <c r="H37" s="20">
        <v>0</v>
      </c>
      <c r="I37" s="20">
        <f t="shared" si="8"/>
        <v>600</v>
      </c>
      <c r="J37" s="20">
        <f t="shared" si="8"/>
        <v>30</v>
      </c>
      <c r="K37" s="21">
        <f t="shared" si="8"/>
        <v>0</v>
      </c>
      <c r="L37" s="17"/>
      <c r="M37" s="17"/>
      <c r="N37" s="17"/>
    </row>
    <row r="38" spans="1:14" ht="15" customHeight="1">
      <c r="A38" s="25"/>
      <c r="B38" s="49" t="s">
        <v>62</v>
      </c>
      <c r="C38" s="27">
        <f>SUM(C35:C37)</f>
        <v>641</v>
      </c>
      <c r="D38" s="27">
        <f aca="true" t="shared" si="9" ref="D38:K38">SUM(D35:D37)</f>
        <v>30</v>
      </c>
      <c r="E38" s="27">
        <f t="shared" si="9"/>
        <v>1</v>
      </c>
      <c r="F38" s="27">
        <f t="shared" si="9"/>
        <v>6</v>
      </c>
      <c r="G38" s="27">
        <f t="shared" si="9"/>
        <v>0</v>
      </c>
      <c r="H38" s="27">
        <f t="shared" si="9"/>
        <v>0</v>
      </c>
      <c r="I38" s="27">
        <f t="shared" si="9"/>
        <v>647</v>
      </c>
      <c r="J38" s="27">
        <f t="shared" si="9"/>
        <v>30</v>
      </c>
      <c r="K38" s="27">
        <f t="shared" si="9"/>
        <v>1</v>
      </c>
      <c r="L38" s="17"/>
      <c r="M38" s="17"/>
      <c r="N38" s="17"/>
    </row>
    <row r="39" spans="1:14" ht="15" customHeight="1">
      <c r="A39" s="28"/>
      <c r="B39" s="50" t="s">
        <v>63</v>
      </c>
      <c r="C39" s="20"/>
      <c r="D39" s="12"/>
      <c r="E39" s="21"/>
      <c r="F39" s="20"/>
      <c r="G39" s="12"/>
      <c r="H39" s="21"/>
      <c r="I39" s="20"/>
      <c r="J39" s="20"/>
      <c r="K39" s="21"/>
      <c r="L39" s="17"/>
      <c r="M39" s="17"/>
      <c r="N39" s="17"/>
    </row>
    <row r="40" spans="1:14" ht="15" customHeight="1">
      <c r="A40" s="51">
        <v>2</v>
      </c>
      <c r="B40" s="48" t="s">
        <v>64</v>
      </c>
      <c r="C40" s="20">
        <v>2</v>
      </c>
      <c r="D40" s="12">
        <v>0</v>
      </c>
      <c r="E40" s="21">
        <v>0</v>
      </c>
      <c r="F40" s="20">
        <v>0</v>
      </c>
      <c r="G40" s="12">
        <v>0</v>
      </c>
      <c r="H40" s="21">
        <v>0</v>
      </c>
      <c r="I40" s="20">
        <f aca="true" t="shared" si="10" ref="I40:K45">C40+F40</f>
        <v>2</v>
      </c>
      <c r="J40" s="20">
        <f t="shared" si="10"/>
        <v>0</v>
      </c>
      <c r="K40" s="21">
        <f t="shared" si="10"/>
        <v>0</v>
      </c>
      <c r="L40" s="17"/>
      <c r="M40" s="17"/>
      <c r="N40" s="17"/>
    </row>
    <row r="41" spans="1:14" ht="15" customHeight="1">
      <c r="A41" s="51">
        <v>3</v>
      </c>
      <c r="B41" s="52" t="s">
        <v>65</v>
      </c>
      <c r="C41" s="20">
        <v>5</v>
      </c>
      <c r="D41" s="12">
        <v>0</v>
      </c>
      <c r="E41" s="21">
        <v>1</v>
      </c>
      <c r="F41" s="20">
        <v>0</v>
      </c>
      <c r="G41" s="12">
        <v>0</v>
      </c>
      <c r="H41" s="21">
        <v>0</v>
      </c>
      <c r="I41" s="20">
        <f t="shared" si="10"/>
        <v>5</v>
      </c>
      <c r="J41" s="20">
        <f t="shared" si="10"/>
        <v>0</v>
      </c>
      <c r="K41" s="21">
        <v>1</v>
      </c>
      <c r="L41" s="17"/>
      <c r="M41" s="17"/>
      <c r="N41" s="17"/>
    </row>
    <row r="42" spans="1:14" ht="15" customHeight="1">
      <c r="A42" s="51">
        <v>4</v>
      </c>
      <c r="B42" s="12" t="s">
        <v>66</v>
      </c>
      <c r="C42" s="20">
        <v>8</v>
      </c>
      <c r="D42" s="12">
        <v>0</v>
      </c>
      <c r="E42" s="21">
        <v>1</v>
      </c>
      <c r="F42" s="20">
        <v>0</v>
      </c>
      <c r="G42" s="12">
        <v>0</v>
      </c>
      <c r="H42" s="21">
        <v>0</v>
      </c>
      <c r="I42" s="20">
        <f t="shared" si="10"/>
        <v>8</v>
      </c>
      <c r="J42" s="20">
        <f t="shared" si="10"/>
        <v>0</v>
      </c>
      <c r="K42" s="21">
        <v>1</v>
      </c>
      <c r="L42" s="17"/>
      <c r="M42" s="17"/>
      <c r="N42" s="17"/>
    </row>
    <row r="43" spans="1:14" ht="15" customHeight="1">
      <c r="A43" s="51">
        <v>5</v>
      </c>
      <c r="B43" s="12" t="s">
        <v>67</v>
      </c>
      <c r="C43" s="20">
        <v>12</v>
      </c>
      <c r="D43" s="12">
        <v>5</v>
      </c>
      <c r="E43" s="21">
        <v>0</v>
      </c>
      <c r="F43" s="20">
        <v>1</v>
      </c>
      <c r="G43" s="12">
        <v>0</v>
      </c>
      <c r="H43" s="21">
        <v>0</v>
      </c>
      <c r="I43" s="20">
        <f t="shared" si="10"/>
        <v>13</v>
      </c>
      <c r="J43" s="20">
        <f t="shared" si="10"/>
        <v>5</v>
      </c>
      <c r="K43" s="21">
        <f t="shared" si="10"/>
        <v>0</v>
      </c>
      <c r="L43" s="17"/>
      <c r="M43" s="17"/>
      <c r="N43" s="17"/>
    </row>
    <row r="44" spans="1:14" ht="15" customHeight="1">
      <c r="A44" s="51">
        <v>5</v>
      </c>
      <c r="B44" s="12" t="s">
        <v>68</v>
      </c>
      <c r="C44" s="20">
        <v>3</v>
      </c>
      <c r="D44" s="12">
        <v>0</v>
      </c>
      <c r="E44" s="21">
        <v>1</v>
      </c>
      <c r="F44" s="20">
        <v>0</v>
      </c>
      <c r="G44" s="12">
        <v>0</v>
      </c>
      <c r="H44" s="21">
        <v>0</v>
      </c>
      <c r="I44" s="20">
        <f t="shared" si="10"/>
        <v>3</v>
      </c>
      <c r="J44" s="20">
        <f t="shared" si="10"/>
        <v>0</v>
      </c>
      <c r="K44" s="21">
        <v>1</v>
      </c>
      <c r="L44" s="17"/>
      <c r="M44" s="17"/>
      <c r="N44" s="17"/>
    </row>
    <row r="45" spans="1:14" ht="15" customHeight="1">
      <c r="A45" s="51">
        <v>6</v>
      </c>
      <c r="B45" s="12" t="s">
        <v>69</v>
      </c>
      <c r="C45" s="20">
        <v>17</v>
      </c>
      <c r="D45" s="12">
        <v>1</v>
      </c>
      <c r="E45" s="21">
        <v>0</v>
      </c>
      <c r="F45" s="20">
        <v>0</v>
      </c>
      <c r="G45" s="12">
        <v>0</v>
      </c>
      <c r="H45" s="21">
        <v>0</v>
      </c>
      <c r="I45" s="20">
        <f t="shared" si="10"/>
        <v>17</v>
      </c>
      <c r="J45" s="20">
        <f t="shared" si="10"/>
        <v>1</v>
      </c>
      <c r="K45" s="21">
        <f t="shared" si="10"/>
        <v>0</v>
      </c>
      <c r="L45" s="17"/>
      <c r="M45" s="17"/>
      <c r="N45" s="17"/>
    </row>
    <row r="46" spans="1:14" ht="15" customHeight="1">
      <c r="A46" s="25"/>
      <c r="B46" s="26" t="s">
        <v>70</v>
      </c>
      <c r="C46" s="27">
        <f aca="true" t="shared" si="11" ref="C46:K46">SUM(C40:C45)</f>
        <v>47</v>
      </c>
      <c r="D46" s="27">
        <f t="shared" si="11"/>
        <v>6</v>
      </c>
      <c r="E46" s="27">
        <f t="shared" si="11"/>
        <v>3</v>
      </c>
      <c r="F46" s="27">
        <f t="shared" si="11"/>
        <v>1</v>
      </c>
      <c r="G46" s="27">
        <f t="shared" si="11"/>
        <v>0</v>
      </c>
      <c r="H46" s="27">
        <f t="shared" si="11"/>
        <v>0</v>
      </c>
      <c r="I46" s="27">
        <f t="shared" si="11"/>
        <v>48</v>
      </c>
      <c r="J46" s="27">
        <f t="shared" si="11"/>
        <v>6</v>
      </c>
      <c r="K46" s="11">
        <f t="shared" si="11"/>
        <v>3</v>
      </c>
      <c r="L46" s="17"/>
      <c r="M46" s="17"/>
      <c r="N46" s="17"/>
    </row>
    <row r="47" spans="1:14" ht="15" customHeight="1">
      <c r="A47" s="25"/>
      <c r="B47" s="53" t="s">
        <v>71</v>
      </c>
      <c r="C47" s="27">
        <v>74</v>
      </c>
      <c r="D47" s="39">
        <v>0</v>
      </c>
      <c r="E47" s="40">
        <v>0</v>
      </c>
      <c r="F47" s="27">
        <v>1</v>
      </c>
      <c r="G47" s="39">
        <v>0</v>
      </c>
      <c r="H47" s="40">
        <v>0</v>
      </c>
      <c r="I47" s="43">
        <f>C47+F47</f>
        <v>75</v>
      </c>
      <c r="J47" s="39">
        <v>0</v>
      </c>
      <c r="K47" s="40">
        <v>0</v>
      </c>
      <c r="L47" s="17"/>
      <c r="M47" s="17"/>
      <c r="N47" s="17"/>
    </row>
    <row r="48" spans="1:14" ht="15" customHeight="1">
      <c r="A48" s="54"/>
      <c r="B48" s="53"/>
      <c r="C48" s="27"/>
      <c r="D48" s="27"/>
      <c r="E48" s="27"/>
      <c r="F48" s="27"/>
      <c r="G48" s="27"/>
      <c r="H48" s="27"/>
      <c r="I48" s="27"/>
      <c r="J48" s="27"/>
      <c r="K48" s="11"/>
      <c r="L48" s="17"/>
      <c r="M48" s="17"/>
      <c r="N48" s="17"/>
    </row>
    <row r="49" spans="1:14" ht="15" customHeight="1">
      <c r="A49" s="55"/>
      <c r="B49" s="39" t="s">
        <v>72</v>
      </c>
      <c r="C49" s="27">
        <f>SUM(C12+C19+C20+C31+C33+C38+C46+C47)</f>
        <v>1392</v>
      </c>
      <c r="D49" s="27">
        <f aca="true" t="shared" si="12" ref="D49:K49">SUM(D12+D19+D20+D31+D33+D38+D46+D47)</f>
        <v>89</v>
      </c>
      <c r="E49" s="27">
        <f t="shared" si="12"/>
        <v>9</v>
      </c>
      <c r="F49" s="27">
        <f t="shared" si="12"/>
        <v>12</v>
      </c>
      <c r="G49" s="27">
        <f t="shared" si="12"/>
        <v>-2</v>
      </c>
      <c r="H49" s="27">
        <f t="shared" si="12"/>
        <v>-2</v>
      </c>
      <c r="I49" s="27">
        <f t="shared" si="12"/>
        <v>1404</v>
      </c>
      <c r="J49" s="27">
        <f t="shared" si="12"/>
        <v>87</v>
      </c>
      <c r="K49" s="27">
        <f t="shared" si="12"/>
        <v>7</v>
      </c>
      <c r="L49" s="17"/>
      <c r="M49" s="17"/>
      <c r="N49" s="17"/>
    </row>
    <row r="50" spans="1:14" ht="15" customHeight="1">
      <c r="A50" s="28"/>
      <c r="B50" s="19" t="s">
        <v>73</v>
      </c>
      <c r="C50" s="20"/>
      <c r="D50" s="12"/>
      <c r="E50" s="21"/>
      <c r="F50" s="20"/>
      <c r="G50" s="12"/>
      <c r="H50" s="21"/>
      <c r="I50" s="20"/>
      <c r="J50" s="20"/>
      <c r="K50" s="21"/>
      <c r="L50" s="17"/>
      <c r="M50" s="17"/>
      <c r="N50" s="17"/>
    </row>
    <row r="51" spans="1:14" ht="15" customHeight="1">
      <c r="A51" s="51">
        <v>1</v>
      </c>
      <c r="B51" s="12" t="s">
        <v>74</v>
      </c>
      <c r="C51" s="20">
        <v>133</v>
      </c>
      <c r="D51" s="12">
        <v>2</v>
      </c>
      <c r="E51" s="21">
        <v>5</v>
      </c>
      <c r="F51" s="20">
        <v>-11</v>
      </c>
      <c r="G51" s="12">
        <v>-1</v>
      </c>
      <c r="H51" s="21">
        <v>0</v>
      </c>
      <c r="I51" s="20">
        <f aca="true" t="shared" si="13" ref="I51:K60">C51+F51</f>
        <v>122</v>
      </c>
      <c r="J51" s="20">
        <f t="shared" si="13"/>
        <v>1</v>
      </c>
      <c r="K51" s="21">
        <f t="shared" si="13"/>
        <v>5</v>
      </c>
      <c r="L51" s="17"/>
      <c r="M51" s="17"/>
      <c r="N51" s="17"/>
    </row>
    <row r="52" spans="1:14" ht="15" customHeight="1">
      <c r="A52" s="51">
        <v>2</v>
      </c>
      <c r="B52" s="12" t="s">
        <v>75</v>
      </c>
      <c r="C52" s="20">
        <v>3</v>
      </c>
      <c r="D52" s="12">
        <v>0</v>
      </c>
      <c r="E52" s="21">
        <v>0</v>
      </c>
      <c r="F52" s="20">
        <v>0</v>
      </c>
      <c r="G52" s="12">
        <v>0</v>
      </c>
      <c r="H52" s="21">
        <v>0</v>
      </c>
      <c r="I52" s="20">
        <f t="shared" si="13"/>
        <v>3</v>
      </c>
      <c r="J52" s="20">
        <f t="shared" si="13"/>
        <v>0</v>
      </c>
      <c r="K52" s="21">
        <f t="shared" si="13"/>
        <v>0</v>
      </c>
      <c r="L52" s="17"/>
      <c r="M52" s="17"/>
      <c r="N52" s="17"/>
    </row>
    <row r="53" spans="1:14" ht="15" customHeight="1">
      <c r="A53" s="51">
        <v>3</v>
      </c>
      <c r="B53" s="12" t="s">
        <v>76</v>
      </c>
      <c r="C53" s="20">
        <v>4</v>
      </c>
      <c r="D53" s="12">
        <v>0</v>
      </c>
      <c r="E53" s="21">
        <v>5</v>
      </c>
      <c r="F53" s="20">
        <v>-1</v>
      </c>
      <c r="G53" s="12">
        <v>0</v>
      </c>
      <c r="H53" s="21">
        <v>0</v>
      </c>
      <c r="I53" s="20">
        <f t="shared" si="13"/>
        <v>3</v>
      </c>
      <c r="J53" s="20">
        <f t="shared" si="13"/>
        <v>0</v>
      </c>
      <c r="K53" s="21">
        <f t="shared" si="13"/>
        <v>5</v>
      </c>
      <c r="L53" s="17"/>
      <c r="M53" s="17"/>
      <c r="N53" s="17"/>
    </row>
    <row r="54" spans="1:14" ht="15" customHeight="1">
      <c r="A54" s="51">
        <v>4</v>
      </c>
      <c r="B54" s="12" t="s">
        <v>77</v>
      </c>
      <c r="C54" s="20">
        <v>0</v>
      </c>
      <c r="D54" s="12">
        <v>0</v>
      </c>
      <c r="E54" s="21">
        <v>0</v>
      </c>
      <c r="F54" s="20">
        <v>0</v>
      </c>
      <c r="G54" s="12">
        <v>0</v>
      </c>
      <c r="H54" s="21">
        <v>0</v>
      </c>
      <c r="I54" s="20">
        <f t="shared" si="13"/>
        <v>0</v>
      </c>
      <c r="J54" s="20">
        <f t="shared" si="13"/>
        <v>0</v>
      </c>
      <c r="K54" s="21">
        <f t="shared" si="13"/>
        <v>0</v>
      </c>
      <c r="L54" s="17"/>
      <c r="M54" s="17"/>
      <c r="N54" s="17"/>
    </row>
    <row r="55" spans="1:14" ht="17.25" customHeight="1">
      <c r="A55" s="51">
        <v>5</v>
      </c>
      <c r="B55" s="12" t="s">
        <v>78</v>
      </c>
      <c r="C55" s="20">
        <v>0</v>
      </c>
      <c r="D55" s="12">
        <v>0</v>
      </c>
      <c r="E55" s="21">
        <v>192</v>
      </c>
      <c r="F55" s="12">
        <v>0</v>
      </c>
      <c r="G55" s="12">
        <v>0</v>
      </c>
      <c r="H55" s="21">
        <v>0</v>
      </c>
      <c r="I55" s="20">
        <f t="shared" si="13"/>
        <v>0</v>
      </c>
      <c r="J55" s="20">
        <f t="shared" si="13"/>
        <v>0</v>
      </c>
      <c r="K55" s="21">
        <f t="shared" si="13"/>
        <v>192</v>
      </c>
      <c r="L55" s="17"/>
      <c r="M55" s="17"/>
      <c r="N55" s="17"/>
    </row>
    <row r="56" spans="1:14" ht="15" customHeight="1">
      <c r="A56" s="51">
        <v>6</v>
      </c>
      <c r="B56" s="12" t="s">
        <v>16</v>
      </c>
      <c r="C56" s="12">
        <v>8</v>
      </c>
      <c r="D56" s="12">
        <v>0</v>
      </c>
      <c r="E56" s="21">
        <v>5</v>
      </c>
      <c r="F56" s="20">
        <v>-3</v>
      </c>
      <c r="G56" s="12">
        <v>0</v>
      </c>
      <c r="H56" s="21">
        <v>0</v>
      </c>
      <c r="I56" s="20">
        <f t="shared" si="13"/>
        <v>5</v>
      </c>
      <c r="J56" s="20">
        <f t="shared" si="13"/>
        <v>0</v>
      </c>
      <c r="K56" s="21">
        <f t="shared" si="13"/>
        <v>5</v>
      </c>
      <c r="L56" s="17"/>
      <c r="M56" s="17"/>
      <c r="N56" s="17"/>
    </row>
    <row r="57" spans="1:14" ht="15" customHeight="1">
      <c r="A57" s="51">
        <v>7</v>
      </c>
      <c r="B57" s="12" t="s">
        <v>79</v>
      </c>
      <c r="C57" s="20">
        <v>1</v>
      </c>
      <c r="D57" s="12">
        <v>0</v>
      </c>
      <c r="E57" s="21">
        <v>0</v>
      </c>
      <c r="F57" s="20">
        <v>-1</v>
      </c>
      <c r="G57" s="12">
        <v>0</v>
      </c>
      <c r="H57" s="21">
        <v>0</v>
      </c>
      <c r="I57" s="20">
        <f t="shared" si="13"/>
        <v>0</v>
      </c>
      <c r="J57" s="20">
        <f t="shared" si="13"/>
        <v>0</v>
      </c>
      <c r="K57" s="21">
        <f t="shared" si="13"/>
        <v>0</v>
      </c>
      <c r="L57" s="17"/>
      <c r="M57" s="17"/>
      <c r="N57" s="17"/>
    </row>
    <row r="58" spans="1:14" ht="15" customHeight="1">
      <c r="A58" s="51">
        <v>8</v>
      </c>
      <c r="B58" s="12" t="s">
        <v>80</v>
      </c>
      <c r="C58" s="20">
        <v>3</v>
      </c>
      <c r="D58" s="12">
        <v>0</v>
      </c>
      <c r="E58" s="21">
        <v>0</v>
      </c>
      <c r="F58" s="20">
        <v>-2</v>
      </c>
      <c r="G58" s="12">
        <v>0</v>
      </c>
      <c r="H58" s="21">
        <v>0</v>
      </c>
      <c r="I58" s="20">
        <f t="shared" si="13"/>
        <v>1</v>
      </c>
      <c r="J58" s="20">
        <f t="shared" si="13"/>
        <v>0</v>
      </c>
      <c r="K58" s="21">
        <f t="shared" si="13"/>
        <v>0</v>
      </c>
      <c r="L58" s="17"/>
      <c r="M58" s="17"/>
      <c r="N58" s="17"/>
    </row>
    <row r="59" spans="1:14" ht="15" customHeight="1">
      <c r="A59" s="51">
        <v>9</v>
      </c>
      <c r="B59" s="12" t="s">
        <v>81</v>
      </c>
      <c r="C59" s="20">
        <v>1</v>
      </c>
      <c r="D59" s="12">
        <v>0</v>
      </c>
      <c r="E59" s="21">
        <v>0</v>
      </c>
      <c r="F59" s="20">
        <v>-1</v>
      </c>
      <c r="G59" s="12">
        <v>0</v>
      </c>
      <c r="H59" s="21">
        <v>0</v>
      </c>
      <c r="I59" s="20">
        <f>C59+F59</f>
        <v>0</v>
      </c>
      <c r="J59" s="20">
        <f t="shared" si="13"/>
        <v>0</v>
      </c>
      <c r="K59" s="21">
        <f t="shared" si="13"/>
        <v>0</v>
      </c>
      <c r="L59" s="17"/>
      <c r="M59" s="17"/>
      <c r="N59" s="17"/>
    </row>
    <row r="60" spans="1:14" ht="15" customHeight="1">
      <c r="A60" s="51">
        <v>10</v>
      </c>
      <c r="B60" s="12" t="s">
        <v>82</v>
      </c>
      <c r="C60" s="20">
        <v>1</v>
      </c>
      <c r="D60" s="12">
        <v>0</v>
      </c>
      <c r="E60" s="21">
        <v>0</v>
      </c>
      <c r="F60" s="12">
        <v>0</v>
      </c>
      <c r="G60" s="12">
        <v>0</v>
      </c>
      <c r="H60" s="12">
        <v>0</v>
      </c>
      <c r="I60" s="12">
        <f>C60+F60</f>
        <v>1</v>
      </c>
      <c r="J60" s="20">
        <f t="shared" si="13"/>
        <v>0</v>
      </c>
      <c r="K60" s="21">
        <f t="shared" si="13"/>
        <v>0</v>
      </c>
      <c r="L60" s="17"/>
      <c r="M60" s="17"/>
      <c r="N60" s="17"/>
    </row>
    <row r="61" spans="1:14" ht="15" customHeight="1">
      <c r="A61" s="51"/>
      <c r="B61" s="12" t="s">
        <v>83</v>
      </c>
      <c r="C61" s="20">
        <v>2</v>
      </c>
      <c r="D61" s="12">
        <v>1</v>
      </c>
      <c r="E61" s="12">
        <v>0</v>
      </c>
      <c r="F61" s="12">
        <v>0</v>
      </c>
      <c r="G61" s="12">
        <v>-1</v>
      </c>
      <c r="H61" s="12">
        <v>0</v>
      </c>
      <c r="I61" s="12">
        <f>C61+F61</f>
        <v>2</v>
      </c>
      <c r="J61" s="20">
        <f>D61+G61</f>
        <v>0</v>
      </c>
      <c r="K61" s="21">
        <f>E61+H61</f>
        <v>0</v>
      </c>
      <c r="L61" s="17"/>
      <c r="M61" s="17"/>
      <c r="N61" s="17"/>
    </row>
    <row r="62" spans="1:14" ht="13.5" customHeight="1">
      <c r="A62" s="25"/>
      <c r="B62" s="26" t="s">
        <v>84</v>
      </c>
      <c r="C62" s="27">
        <f aca="true" t="shared" si="14" ref="C62:K62">SUM(C51:C61)</f>
        <v>156</v>
      </c>
      <c r="D62" s="27">
        <f t="shared" si="14"/>
        <v>3</v>
      </c>
      <c r="E62" s="27">
        <f t="shared" si="14"/>
        <v>207</v>
      </c>
      <c r="F62" s="11">
        <f t="shared" si="14"/>
        <v>-19</v>
      </c>
      <c r="G62" s="11">
        <f t="shared" si="14"/>
        <v>-2</v>
      </c>
      <c r="H62" s="11">
        <f t="shared" si="14"/>
        <v>0</v>
      </c>
      <c r="I62" s="27">
        <f t="shared" si="14"/>
        <v>137</v>
      </c>
      <c r="J62" s="27">
        <f t="shared" si="14"/>
        <v>1</v>
      </c>
      <c r="K62" s="27">
        <f t="shared" si="14"/>
        <v>207</v>
      </c>
      <c r="L62" s="17"/>
      <c r="M62" s="17"/>
      <c r="N62" s="17"/>
    </row>
    <row r="63" spans="1:14" ht="15" customHeight="1">
      <c r="A63" s="25"/>
      <c r="B63" s="26" t="s">
        <v>19</v>
      </c>
      <c r="C63" s="27">
        <v>20</v>
      </c>
      <c r="D63" s="39">
        <v>0</v>
      </c>
      <c r="E63" s="40">
        <v>0</v>
      </c>
      <c r="F63" s="27">
        <v>0</v>
      </c>
      <c r="G63" s="39">
        <v>0</v>
      </c>
      <c r="H63" s="40">
        <v>0</v>
      </c>
      <c r="I63" s="43">
        <f aca="true" t="shared" si="15" ref="I63:K64">C63+F63</f>
        <v>20</v>
      </c>
      <c r="J63" s="43">
        <f t="shared" si="15"/>
        <v>0</v>
      </c>
      <c r="K63" s="45">
        <f t="shared" si="15"/>
        <v>0</v>
      </c>
      <c r="L63" s="17"/>
      <c r="M63" s="17"/>
      <c r="N63" s="17"/>
    </row>
    <row r="64" spans="1:14" ht="15" customHeight="1">
      <c r="A64" s="56"/>
      <c r="B64" s="57" t="s">
        <v>20</v>
      </c>
      <c r="C64" s="44">
        <v>34</v>
      </c>
      <c r="D64" s="44">
        <v>0</v>
      </c>
      <c r="E64" s="58">
        <v>0</v>
      </c>
      <c r="F64" s="33">
        <v>0</v>
      </c>
      <c r="G64" s="59">
        <v>0</v>
      </c>
      <c r="H64" s="58">
        <v>0</v>
      </c>
      <c r="I64" s="43">
        <f t="shared" si="15"/>
        <v>34</v>
      </c>
      <c r="J64" s="43">
        <f t="shared" si="15"/>
        <v>0</v>
      </c>
      <c r="K64" s="45">
        <f t="shared" si="15"/>
        <v>0</v>
      </c>
      <c r="L64" s="17"/>
      <c r="M64" s="17"/>
      <c r="N64" s="17"/>
    </row>
    <row r="65" spans="1:14" ht="27.75" customHeight="1">
      <c r="A65" s="60"/>
      <c r="B65" s="15" t="s">
        <v>21</v>
      </c>
      <c r="C65" s="61">
        <f>SUM(C49+C62+C63+C64)</f>
        <v>1602</v>
      </c>
      <c r="D65" s="61">
        <f aca="true" t="shared" si="16" ref="D65:K65">SUM(D49+D62+D63+D64)</f>
        <v>92</v>
      </c>
      <c r="E65" s="61">
        <f t="shared" si="16"/>
        <v>216</v>
      </c>
      <c r="F65" s="61">
        <f t="shared" si="16"/>
        <v>-7</v>
      </c>
      <c r="G65" s="61">
        <f t="shared" si="16"/>
        <v>-4</v>
      </c>
      <c r="H65" s="61">
        <f t="shared" si="16"/>
        <v>-2</v>
      </c>
      <c r="I65" s="61">
        <f t="shared" si="16"/>
        <v>1595</v>
      </c>
      <c r="J65" s="61">
        <f t="shared" si="16"/>
        <v>88</v>
      </c>
      <c r="K65" s="61">
        <f t="shared" si="16"/>
        <v>214</v>
      </c>
      <c r="L65" s="17"/>
      <c r="M65" s="17"/>
      <c r="N65" s="17"/>
    </row>
    <row r="66" spans="1:11" ht="15">
      <c r="A66" s="62" t="s">
        <v>85</v>
      </c>
      <c r="B66" s="63"/>
      <c r="C66" s="64"/>
      <c r="D66" s="64"/>
      <c r="E66" s="64"/>
      <c r="F66" s="64"/>
      <c r="G66" s="64"/>
      <c r="H66" s="64"/>
      <c r="I66" s="64"/>
      <c r="J66" s="64"/>
      <c r="K66" s="64"/>
    </row>
    <row r="67" spans="1:11" ht="15">
      <c r="A67" s="65"/>
      <c r="B67" s="16"/>
      <c r="C67" s="16"/>
      <c r="D67" s="16"/>
      <c r="E67" s="16"/>
      <c r="F67" s="16"/>
      <c r="G67" s="16"/>
      <c r="H67" s="16"/>
      <c r="I67" s="16"/>
      <c r="J67" s="16"/>
      <c r="K67" s="16"/>
    </row>
    <row r="68" spans="1:11" ht="15">
      <c r="A68" s="65"/>
      <c r="B68" s="16"/>
      <c r="C68" s="16"/>
      <c r="D68" s="16"/>
      <c r="E68" s="16"/>
      <c r="F68" s="16"/>
      <c r="G68" s="16"/>
      <c r="H68" s="16"/>
      <c r="I68" s="16"/>
      <c r="J68" s="16"/>
      <c r="K68" s="16"/>
    </row>
    <row r="69" spans="1:11" ht="15">
      <c r="A69" s="65"/>
      <c r="B69" s="16"/>
      <c r="C69" s="16"/>
      <c r="D69" s="16"/>
      <c r="E69" s="16"/>
      <c r="F69" s="16"/>
      <c r="G69" s="16"/>
      <c r="H69" s="16"/>
      <c r="I69" s="16"/>
      <c r="J69" s="16"/>
      <c r="K69" s="16"/>
    </row>
  </sheetData>
  <sheetProtection selectLockedCells="1" selectUnlockedCells="1"/>
  <mergeCells count="6">
    <mergeCell ref="A4:B4"/>
    <mergeCell ref="A1:K1"/>
    <mergeCell ref="A2:K2"/>
    <mergeCell ref="C3:E3"/>
    <mergeCell ref="F3:H3"/>
    <mergeCell ref="I3:K3"/>
  </mergeCells>
  <printOptions gridLines="1" horizontalCentered="1"/>
  <pageMargins left="0.7875" right="0.7875" top="0.9840277777777777" bottom="0.9840277777777777" header="0.5118055555555555" footer="0.5118055555555555"/>
  <pageSetup horizontalDpi="300" verticalDpi="300" orientation="landscape" paperSize="9" scale="65" r:id="rId1"/>
  <rowBreaks count="1" manualBreakCount="1">
    <brk id="3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68"/>
  <sheetViews>
    <sheetView view="pageBreakPreview" zoomScaleSheetLayoutView="100" zoomScalePageLayoutView="0" workbookViewId="0" topLeftCell="C46">
      <selection activeCell="A1" sqref="A1"/>
    </sheetView>
  </sheetViews>
  <sheetFormatPr defaultColWidth="9.00390625" defaultRowHeight="12.75"/>
  <cols>
    <col min="1" max="1" width="3.375" style="0" customWidth="1"/>
    <col min="2" max="2" width="66.75390625" style="0" customWidth="1"/>
    <col min="3" max="11" width="9.375" style="0" customWidth="1"/>
  </cols>
  <sheetData>
    <row r="1" spans="1:14" ht="24" customHeight="1">
      <c r="A1" s="191" t="s">
        <v>22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7"/>
      <c r="M1" s="17"/>
      <c r="N1" s="17"/>
    </row>
    <row r="2" spans="1:14" ht="15.75">
      <c r="A2" s="175" t="s">
        <v>23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"/>
      <c r="M2" s="17"/>
      <c r="N2" s="17"/>
    </row>
    <row r="3" spans="1:14" ht="12.75" customHeight="1">
      <c r="A3" s="5"/>
      <c r="B3" s="6"/>
      <c r="C3" s="177" t="s">
        <v>24</v>
      </c>
      <c r="D3" s="177"/>
      <c r="E3" s="177"/>
      <c r="F3" s="177" t="s">
        <v>25</v>
      </c>
      <c r="G3" s="177"/>
      <c r="H3" s="177"/>
      <c r="I3" s="177" t="s">
        <v>26</v>
      </c>
      <c r="J3" s="177"/>
      <c r="K3" s="177"/>
      <c r="L3" s="17"/>
      <c r="M3" s="17"/>
      <c r="N3" s="17"/>
    </row>
    <row r="4" spans="1:14" ht="59.25">
      <c r="A4" s="186" t="s">
        <v>0</v>
      </c>
      <c r="B4" s="186"/>
      <c r="C4" s="7" t="s">
        <v>1</v>
      </c>
      <c r="D4" s="7" t="s">
        <v>2</v>
      </c>
      <c r="E4" s="7" t="s">
        <v>4</v>
      </c>
      <c r="F4" s="7" t="s">
        <v>1</v>
      </c>
      <c r="G4" s="7" t="s">
        <v>2</v>
      </c>
      <c r="H4" s="7" t="s">
        <v>4</v>
      </c>
      <c r="I4" s="7" t="s">
        <v>1</v>
      </c>
      <c r="J4" s="7" t="s">
        <v>2</v>
      </c>
      <c r="K4" s="8" t="s">
        <v>4</v>
      </c>
      <c r="L4" s="17"/>
      <c r="M4" s="17"/>
      <c r="N4" s="17"/>
    </row>
    <row r="5" spans="1:14" ht="15" customHeight="1">
      <c r="A5" s="18"/>
      <c r="B5" s="19" t="s">
        <v>27</v>
      </c>
      <c r="C5" s="20"/>
      <c r="D5" s="12"/>
      <c r="E5" s="21"/>
      <c r="F5" s="20"/>
      <c r="G5" s="12"/>
      <c r="H5" s="21"/>
      <c r="I5" s="20"/>
      <c r="J5" s="20"/>
      <c r="K5" s="21"/>
      <c r="L5" s="17"/>
      <c r="M5" s="17"/>
      <c r="N5" s="17"/>
    </row>
    <row r="6" spans="1:14" ht="15" customHeight="1">
      <c r="A6" s="22">
        <v>1</v>
      </c>
      <c r="B6" s="23" t="s">
        <v>28</v>
      </c>
      <c r="C6" s="20">
        <v>66</v>
      </c>
      <c r="D6" s="12">
        <v>3</v>
      </c>
      <c r="E6" s="21">
        <v>0</v>
      </c>
      <c r="F6" s="12">
        <v>1</v>
      </c>
      <c r="G6" s="12">
        <v>0</v>
      </c>
      <c r="H6" s="21">
        <v>0</v>
      </c>
      <c r="I6" s="20">
        <f>C6+F6</f>
        <v>67</v>
      </c>
      <c r="J6" s="20">
        <f aca="true" t="shared" si="0" ref="J6:K9">D6+G6</f>
        <v>3</v>
      </c>
      <c r="K6" s="24">
        <f t="shared" si="0"/>
        <v>0</v>
      </c>
      <c r="L6" s="17"/>
      <c r="M6" s="17"/>
      <c r="N6" s="17"/>
    </row>
    <row r="7" spans="1:14" ht="15" customHeight="1">
      <c r="A7" s="22">
        <v>2</v>
      </c>
      <c r="B7" s="12" t="s">
        <v>29</v>
      </c>
      <c r="C7" s="20">
        <v>13</v>
      </c>
      <c r="D7" s="12">
        <v>0</v>
      </c>
      <c r="E7" s="21">
        <v>0</v>
      </c>
      <c r="F7" s="12">
        <v>1</v>
      </c>
      <c r="G7" s="12">
        <v>0</v>
      </c>
      <c r="H7" s="21">
        <v>0</v>
      </c>
      <c r="I7" s="20">
        <f>C7+F7</f>
        <v>14</v>
      </c>
      <c r="J7" s="20">
        <f t="shared" si="0"/>
        <v>0</v>
      </c>
      <c r="K7" s="21">
        <f t="shared" si="0"/>
        <v>0</v>
      </c>
      <c r="L7" s="17"/>
      <c r="M7" s="17"/>
      <c r="N7" s="17"/>
    </row>
    <row r="8" spans="1:14" ht="15" customHeight="1">
      <c r="A8" s="22">
        <v>3</v>
      </c>
      <c r="B8" s="12" t="s">
        <v>30</v>
      </c>
      <c r="C8" s="20">
        <v>26</v>
      </c>
      <c r="D8" s="12">
        <v>9</v>
      </c>
      <c r="E8" s="21">
        <v>0</v>
      </c>
      <c r="F8" s="12">
        <v>1</v>
      </c>
      <c r="G8" s="12">
        <v>0</v>
      </c>
      <c r="H8" s="21">
        <v>0</v>
      </c>
      <c r="I8" s="20">
        <f>C8+F8</f>
        <v>27</v>
      </c>
      <c r="J8" s="20">
        <f t="shared" si="0"/>
        <v>9</v>
      </c>
      <c r="K8" s="21">
        <f t="shared" si="0"/>
        <v>0</v>
      </c>
      <c r="L8" s="17"/>
      <c r="M8" s="17"/>
      <c r="N8" s="17"/>
    </row>
    <row r="9" spans="1:16" ht="15" customHeight="1">
      <c r="A9" s="22">
        <v>4</v>
      </c>
      <c r="B9" s="12" t="s">
        <v>31</v>
      </c>
      <c r="C9" s="20">
        <v>49</v>
      </c>
      <c r="D9" s="12">
        <v>4</v>
      </c>
      <c r="E9" s="21">
        <v>0</v>
      </c>
      <c r="F9" s="12">
        <v>0</v>
      </c>
      <c r="G9" s="12">
        <v>0</v>
      </c>
      <c r="H9" s="21">
        <v>0</v>
      </c>
      <c r="I9" s="20">
        <f>C9+F9</f>
        <v>49</v>
      </c>
      <c r="J9" s="20">
        <f t="shared" si="0"/>
        <v>4</v>
      </c>
      <c r="K9" s="21">
        <f t="shared" si="0"/>
        <v>0</v>
      </c>
      <c r="L9" s="17"/>
      <c r="M9" s="17"/>
      <c r="N9" s="20"/>
      <c r="O9" s="20"/>
      <c r="P9" s="21"/>
    </row>
    <row r="10" spans="1:16" ht="15" customHeight="1">
      <c r="A10" s="22">
        <v>5</v>
      </c>
      <c r="B10" s="12" t="s">
        <v>32</v>
      </c>
      <c r="C10" s="20">
        <v>47</v>
      </c>
      <c r="D10" s="12">
        <v>3</v>
      </c>
      <c r="E10" s="12">
        <v>0</v>
      </c>
      <c r="F10" s="12">
        <v>-6</v>
      </c>
      <c r="G10" s="12">
        <v>0</v>
      </c>
      <c r="H10" s="12">
        <v>0</v>
      </c>
      <c r="I10" s="20">
        <f>C10+F10</f>
        <v>41</v>
      </c>
      <c r="J10" s="20">
        <f>D10+G10</f>
        <v>3</v>
      </c>
      <c r="K10" s="21">
        <f>E10+H10</f>
        <v>0</v>
      </c>
      <c r="L10" s="17"/>
      <c r="M10" s="17"/>
      <c r="N10" s="20"/>
      <c r="O10" s="20"/>
      <c r="P10" s="21"/>
    </row>
    <row r="11" spans="1:16" ht="15" customHeight="1">
      <c r="A11" s="25"/>
      <c r="B11" s="26" t="s">
        <v>34</v>
      </c>
      <c r="C11" s="27">
        <f aca="true" t="shared" si="1" ref="C11:I11">SUM(C6:C10)</f>
        <v>201</v>
      </c>
      <c r="D11" s="27">
        <f t="shared" si="1"/>
        <v>19</v>
      </c>
      <c r="E11" s="27">
        <f t="shared" si="1"/>
        <v>0</v>
      </c>
      <c r="F11" s="27">
        <f t="shared" si="1"/>
        <v>-3</v>
      </c>
      <c r="G11" s="27">
        <f t="shared" si="1"/>
        <v>0</v>
      </c>
      <c r="H11" s="27">
        <f t="shared" si="1"/>
        <v>0</v>
      </c>
      <c r="I11" s="27">
        <f t="shared" si="1"/>
        <v>198</v>
      </c>
      <c r="J11" s="27">
        <f>SUM(J5:J10)</f>
        <v>19</v>
      </c>
      <c r="K11" s="11">
        <f>SUM(K5:K10)</f>
        <v>0</v>
      </c>
      <c r="L11" s="17"/>
      <c r="M11" s="17"/>
      <c r="N11" s="20"/>
      <c r="O11" s="20"/>
      <c r="P11" s="24"/>
    </row>
    <row r="12" spans="1:16" ht="15" customHeight="1">
      <c r="A12" s="28"/>
      <c r="B12" s="29" t="s">
        <v>35</v>
      </c>
      <c r="C12" s="20"/>
      <c r="D12" s="12"/>
      <c r="E12" s="21"/>
      <c r="F12" s="20"/>
      <c r="G12" s="12"/>
      <c r="H12" s="21"/>
      <c r="I12" s="20"/>
      <c r="J12" s="12"/>
      <c r="K12" s="21"/>
      <c r="L12" s="17"/>
      <c r="M12" s="17"/>
      <c r="N12" s="20"/>
      <c r="O12" s="20"/>
      <c r="P12" s="21"/>
    </row>
    <row r="13" spans="1:16" ht="15" customHeight="1">
      <c r="A13" s="30">
        <v>1</v>
      </c>
      <c r="B13" s="12" t="s">
        <v>37</v>
      </c>
      <c r="C13" s="20">
        <v>32</v>
      </c>
      <c r="D13" s="12">
        <v>1</v>
      </c>
      <c r="E13" s="21">
        <v>0</v>
      </c>
      <c r="F13" s="12">
        <v>0</v>
      </c>
      <c r="G13" s="12">
        <v>0</v>
      </c>
      <c r="H13" s="21">
        <v>0</v>
      </c>
      <c r="I13" s="20">
        <f>C13+F13</f>
        <v>32</v>
      </c>
      <c r="J13" s="20">
        <f>D13+G13</f>
        <v>1</v>
      </c>
      <c r="K13" s="21">
        <f>E13+H13</f>
        <v>0</v>
      </c>
      <c r="L13" s="17"/>
      <c r="M13" s="17"/>
      <c r="N13" s="20"/>
      <c r="O13" s="20"/>
      <c r="P13" s="21"/>
    </row>
    <row r="14" spans="1:14" ht="15" customHeight="1">
      <c r="A14" s="30">
        <v>2</v>
      </c>
      <c r="B14" s="12" t="s">
        <v>38</v>
      </c>
      <c r="C14" s="20">
        <v>40</v>
      </c>
      <c r="D14" s="12">
        <v>3</v>
      </c>
      <c r="E14" s="21">
        <v>0</v>
      </c>
      <c r="F14" s="12">
        <v>0</v>
      </c>
      <c r="G14" s="12">
        <v>0</v>
      </c>
      <c r="H14" s="21">
        <v>0</v>
      </c>
      <c r="I14" s="20">
        <f aca="true" t="shared" si="2" ref="I14:J16">C14+F14</f>
        <v>40</v>
      </c>
      <c r="J14" s="20">
        <f t="shared" si="2"/>
        <v>3</v>
      </c>
      <c r="K14" s="21">
        <f>E14+H14</f>
        <v>0</v>
      </c>
      <c r="L14" s="17"/>
      <c r="M14" s="17"/>
      <c r="N14" s="17"/>
    </row>
    <row r="15" spans="1:14" ht="15" customHeight="1">
      <c r="A15" s="30">
        <v>3</v>
      </c>
      <c r="B15" s="12" t="s">
        <v>39</v>
      </c>
      <c r="C15" s="20">
        <v>29</v>
      </c>
      <c r="D15" s="12">
        <v>0</v>
      </c>
      <c r="E15" s="21">
        <v>2</v>
      </c>
      <c r="F15" s="12">
        <v>0</v>
      </c>
      <c r="G15" s="12">
        <v>0</v>
      </c>
      <c r="H15" s="21">
        <v>0</v>
      </c>
      <c r="I15" s="20">
        <f t="shared" si="2"/>
        <v>29</v>
      </c>
      <c r="J15" s="20">
        <f t="shared" si="2"/>
        <v>0</v>
      </c>
      <c r="K15" s="21">
        <f>E15+H15</f>
        <v>2</v>
      </c>
      <c r="L15" s="17"/>
      <c r="M15" s="17"/>
      <c r="N15" s="17"/>
    </row>
    <row r="16" spans="1:14" ht="15" customHeight="1">
      <c r="A16" s="30">
        <v>4</v>
      </c>
      <c r="B16" s="12" t="s">
        <v>40</v>
      </c>
      <c r="C16" s="20">
        <v>33</v>
      </c>
      <c r="D16" s="12">
        <v>2</v>
      </c>
      <c r="E16" s="21">
        <v>0</v>
      </c>
      <c r="F16" s="12">
        <v>0</v>
      </c>
      <c r="G16" s="12">
        <v>0</v>
      </c>
      <c r="H16" s="21">
        <v>0</v>
      </c>
      <c r="I16" s="20">
        <f t="shared" si="2"/>
        <v>33</v>
      </c>
      <c r="J16" s="20">
        <f t="shared" si="2"/>
        <v>2</v>
      </c>
      <c r="K16" s="21">
        <f>E16+H16</f>
        <v>0</v>
      </c>
      <c r="L16" s="17"/>
      <c r="M16" s="17"/>
      <c r="N16" s="17"/>
    </row>
    <row r="17" spans="1:14" ht="15" customHeight="1">
      <c r="A17" s="30">
        <v>5</v>
      </c>
      <c r="B17" s="23" t="s">
        <v>41</v>
      </c>
      <c r="C17" s="20">
        <v>69</v>
      </c>
      <c r="D17" s="12">
        <v>3</v>
      </c>
      <c r="E17" s="21">
        <v>0</v>
      </c>
      <c r="F17" s="12">
        <v>1</v>
      </c>
      <c r="G17" s="12">
        <v>0</v>
      </c>
      <c r="H17" s="21">
        <v>0</v>
      </c>
      <c r="I17" s="20">
        <f>C17+F17</f>
        <v>70</v>
      </c>
      <c r="J17" s="20">
        <f>D17+G17</f>
        <v>3</v>
      </c>
      <c r="K17" s="21">
        <f>E17+H17</f>
        <v>0</v>
      </c>
      <c r="L17" s="17"/>
      <c r="M17" s="17"/>
      <c r="N17" s="17"/>
    </row>
    <row r="18" spans="1:14" ht="15" customHeight="1">
      <c r="A18" s="31"/>
      <c r="B18" s="32" t="s">
        <v>42</v>
      </c>
      <c r="C18" s="33">
        <f>SUM(C13:C17)</f>
        <v>203</v>
      </c>
      <c r="D18" s="33">
        <f aca="true" t="shared" si="3" ref="D18:K18">SUM(D13:D17)</f>
        <v>9</v>
      </c>
      <c r="E18" s="33">
        <f t="shared" si="3"/>
        <v>2</v>
      </c>
      <c r="F18" s="33">
        <f t="shared" si="3"/>
        <v>1</v>
      </c>
      <c r="G18" s="33">
        <f t="shared" si="3"/>
        <v>0</v>
      </c>
      <c r="H18" s="33">
        <f t="shared" si="3"/>
        <v>0</v>
      </c>
      <c r="I18" s="33">
        <f t="shared" si="3"/>
        <v>204</v>
      </c>
      <c r="J18" s="33">
        <f t="shared" si="3"/>
        <v>9</v>
      </c>
      <c r="K18" s="11">
        <f t="shared" si="3"/>
        <v>2</v>
      </c>
      <c r="L18" s="17"/>
      <c r="M18" s="17"/>
      <c r="N18" s="17"/>
    </row>
    <row r="19" spans="1:14" ht="15" customHeight="1">
      <c r="A19" s="34"/>
      <c r="B19" s="35" t="s">
        <v>43</v>
      </c>
      <c r="C19" s="36">
        <v>14</v>
      </c>
      <c r="D19" s="36">
        <v>11</v>
      </c>
      <c r="E19" s="37">
        <v>3</v>
      </c>
      <c r="F19" s="11">
        <v>1</v>
      </c>
      <c r="G19" s="11">
        <v>0</v>
      </c>
      <c r="H19" s="11">
        <v>0</v>
      </c>
      <c r="I19" s="11">
        <f>C19+F19</f>
        <v>15</v>
      </c>
      <c r="J19" s="11">
        <f>D19+G19</f>
        <v>11</v>
      </c>
      <c r="K19" s="11">
        <f>E19+H19</f>
        <v>3</v>
      </c>
      <c r="L19" s="17"/>
      <c r="M19" s="17"/>
      <c r="N19" s="17"/>
    </row>
    <row r="20" spans="1:14" ht="15" customHeight="1">
      <c r="A20" s="19" t="s">
        <v>44</v>
      </c>
      <c r="B20" s="19" t="s">
        <v>45</v>
      </c>
      <c r="C20" s="20"/>
      <c r="D20" s="12"/>
      <c r="E20" s="21"/>
      <c r="F20" s="20"/>
      <c r="G20" s="12"/>
      <c r="H20" s="21"/>
      <c r="I20" s="20"/>
      <c r="J20" s="12"/>
      <c r="K20" s="21"/>
      <c r="L20" s="17"/>
      <c r="M20" s="17"/>
      <c r="N20" s="17"/>
    </row>
    <row r="21" spans="1:14" ht="15" customHeight="1">
      <c r="A21" s="22">
        <v>1</v>
      </c>
      <c r="B21" s="12" t="s">
        <v>46</v>
      </c>
      <c r="C21" s="20">
        <v>24</v>
      </c>
      <c r="D21" s="12">
        <v>2</v>
      </c>
      <c r="E21" s="21">
        <v>0</v>
      </c>
      <c r="F21" s="12">
        <v>0</v>
      </c>
      <c r="G21" s="12">
        <v>0</v>
      </c>
      <c r="H21" s="21">
        <v>0</v>
      </c>
      <c r="I21" s="20">
        <f>C21+F21</f>
        <v>24</v>
      </c>
      <c r="J21" s="20">
        <f>D21+G21</f>
        <v>2</v>
      </c>
      <c r="K21" s="21">
        <f aca="true" t="shared" si="4" ref="K21:K29">E21+H21</f>
        <v>0</v>
      </c>
      <c r="L21" s="17"/>
      <c r="M21" s="17"/>
      <c r="N21" s="17"/>
    </row>
    <row r="22" spans="1:14" ht="15" customHeight="1">
      <c r="A22" s="22">
        <v>2</v>
      </c>
      <c r="B22" s="12" t="s">
        <v>47</v>
      </c>
      <c r="C22" s="20">
        <v>18</v>
      </c>
      <c r="D22" s="12">
        <v>5</v>
      </c>
      <c r="E22" s="21">
        <v>0</v>
      </c>
      <c r="F22" s="12">
        <v>0</v>
      </c>
      <c r="G22" s="12">
        <v>0</v>
      </c>
      <c r="H22" s="21">
        <v>0</v>
      </c>
      <c r="I22" s="20">
        <f aca="true" t="shared" si="5" ref="I22:J29">C22+F22</f>
        <v>18</v>
      </c>
      <c r="J22" s="20">
        <f t="shared" si="5"/>
        <v>5</v>
      </c>
      <c r="K22" s="21">
        <f t="shared" si="4"/>
        <v>0</v>
      </c>
      <c r="L22" s="17"/>
      <c r="M22" s="17"/>
      <c r="N22" s="17"/>
    </row>
    <row r="23" spans="1:14" ht="15" customHeight="1">
      <c r="A23" s="22">
        <v>3</v>
      </c>
      <c r="B23" s="12" t="s">
        <v>48</v>
      </c>
      <c r="C23" s="20">
        <v>15</v>
      </c>
      <c r="D23" s="12">
        <v>1</v>
      </c>
      <c r="E23" s="21">
        <v>0</v>
      </c>
      <c r="F23" s="12">
        <v>0</v>
      </c>
      <c r="G23" s="12">
        <v>0</v>
      </c>
      <c r="H23" s="21">
        <v>0</v>
      </c>
      <c r="I23" s="20">
        <f t="shared" si="5"/>
        <v>15</v>
      </c>
      <c r="J23" s="20">
        <f t="shared" si="5"/>
        <v>1</v>
      </c>
      <c r="K23" s="21">
        <f t="shared" si="4"/>
        <v>0</v>
      </c>
      <c r="L23" s="17"/>
      <c r="M23" s="17"/>
      <c r="N23" s="17"/>
    </row>
    <row r="24" spans="1:14" ht="15" customHeight="1">
      <c r="A24" s="22">
        <v>4</v>
      </c>
      <c r="B24" s="12" t="s">
        <v>49</v>
      </c>
      <c r="C24" s="20">
        <v>23</v>
      </c>
      <c r="D24" s="12">
        <v>2</v>
      </c>
      <c r="E24" s="21">
        <v>0</v>
      </c>
      <c r="F24" s="12">
        <v>1</v>
      </c>
      <c r="G24" s="12">
        <v>0</v>
      </c>
      <c r="H24" s="21">
        <v>0</v>
      </c>
      <c r="I24" s="20">
        <f t="shared" si="5"/>
        <v>24</v>
      </c>
      <c r="J24" s="20">
        <f t="shared" si="5"/>
        <v>2</v>
      </c>
      <c r="K24" s="21">
        <f t="shared" si="4"/>
        <v>0</v>
      </c>
      <c r="L24" s="17"/>
      <c r="M24" s="17"/>
      <c r="N24" s="17"/>
    </row>
    <row r="25" spans="1:14" ht="15" customHeight="1">
      <c r="A25" s="22">
        <v>5</v>
      </c>
      <c r="B25" s="12" t="s">
        <v>50</v>
      </c>
      <c r="C25" s="20">
        <v>28</v>
      </c>
      <c r="D25" s="12">
        <v>0</v>
      </c>
      <c r="E25" s="21">
        <v>0</v>
      </c>
      <c r="F25" s="12">
        <v>1</v>
      </c>
      <c r="G25" s="12">
        <v>0</v>
      </c>
      <c r="H25" s="21">
        <v>0</v>
      </c>
      <c r="I25" s="20">
        <f t="shared" si="5"/>
        <v>29</v>
      </c>
      <c r="J25" s="20">
        <f t="shared" si="5"/>
        <v>0</v>
      </c>
      <c r="K25" s="21">
        <f t="shared" si="4"/>
        <v>0</v>
      </c>
      <c r="L25" s="17"/>
      <c r="M25" s="17"/>
      <c r="N25" s="17"/>
    </row>
    <row r="26" spans="1:14" ht="15" customHeight="1">
      <c r="A26" s="22">
        <v>6</v>
      </c>
      <c r="B26" s="12" t="s">
        <v>51</v>
      </c>
      <c r="C26" s="20">
        <v>22</v>
      </c>
      <c r="D26" s="12">
        <v>1</v>
      </c>
      <c r="E26" s="21">
        <v>0</v>
      </c>
      <c r="F26" s="12">
        <v>0</v>
      </c>
      <c r="G26" s="12">
        <v>0</v>
      </c>
      <c r="H26" s="21">
        <v>0</v>
      </c>
      <c r="I26" s="20">
        <f t="shared" si="5"/>
        <v>22</v>
      </c>
      <c r="J26" s="20">
        <f t="shared" si="5"/>
        <v>1</v>
      </c>
      <c r="K26" s="21">
        <f t="shared" si="4"/>
        <v>0</v>
      </c>
      <c r="L26" s="17"/>
      <c r="M26" s="17"/>
      <c r="N26" s="17"/>
    </row>
    <row r="27" spans="1:14" ht="15" customHeight="1">
      <c r="A27" s="22">
        <v>7</v>
      </c>
      <c r="B27" s="12" t="s">
        <v>52</v>
      </c>
      <c r="C27" s="20">
        <v>15</v>
      </c>
      <c r="D27" s="12">
        <v>2</v>
      </c>
      <c r="E27" s="21">
        <v>0</v>
      </c>
      <c r="F27" s="12">
        <v>0</v>
      </c>
      <c r="G27" s="12">
        <v>0</v>
      </c>
      <c r="H27" s="21">
        <v>0</v>
      </c>
      <c r="I27" s="20">
        <f t="shared" si="5"/>
        <v>15</v>
      </c>
      <c r="J27" s="20">
        <f t="shared" si="5"/>
        <v>2</v>
      </c>
      <c r="K27" s="21">
        <f t="shared" si="4"/>
        <v>0</v>
      </c>
      <c r="L27" s="17"/>
      <c r="M27" s="17"/>
      <c r="N27" s="17"/>
    </row>
    <row r="28" spans="1:14" ht="15" customHeight="1">
      <c r="A28" s="22">
        <v>8</v>
      </c>
      <c r="B28" s="12" t="s">
        <v>53</v>
      </c>
      <c r="C28" s="20">
        <v>28</v>
      </c>
      <c r="D28" s="12">
        <v>0</v>
      </c>
      <c r="E28" s="21">
        <v>0</v>
      </c>
      <c r="F28" s="12">
        <v>0</v>
      </c>
      <c r="G28" s="12">
        <v>0</v>
      </c>
      <c r="H28" s="21">
        <v>0</v>
      </c>
      <c r="I28" s="20">
        <f t="shared" si="5"/>
        <v>28</v>
      </c>
      <c r="J28" s="20">
        <f t="shared" si="5"/>
        <v>0</v>
      </c>
      <c r="K28" s="21">
        <f t="shared" si="4"/>
        <v>0</v>
      </c>
      <c r="L28" s="17"/>
      <c r="M28" s="17"/>
      <c r="N28" s="17"/>
    </row>
    <row r="29" spans="1:14" ht="15" customHeight="1">
      <c r="A29" s="22">
        <v>9</v>
      </c>
      <c r="B29" s="12" t="s">
        <v>54</v>
      </c>
      <c r="C29" s="20">
        <v>16</v>
      </c>
      <c r="D29" s="12">
        <v>1</v>
      </c>
      <c r="E29" s="21">
        <v>0</v>
      </c>
      <c r="F29" s="12">
        <v>0</v>
      </c>
      <c r="G29" s="12">
        <v>0</v>
      </c>
      <c r="H29" s="21">
        <v>0</v>
      </c>
      <c r="I29" s="20">
        <f t="shared" si="5"/>
        <v>16</v>
      </c>
      <c r="J29" s="20">
        <f t="shared" si="5"/>
        <v>1</v>
      </c>
      <c r="K29" s="21">
        <f t="shared" si="4"/>
        <v>0</v>
      </c>
      <c r="L29" s="17"/>
      <c r="M29" s="17"/>
      <c r="N29" s="17"/>
    </row>
    <row r="30" spans="1:14" ht="15" customHeight="1">
      <c r="A30" s="25"/>
      <c r="B30" s="38" t="s">
        <v>55</v>
      </c>
      <c r="C30" s="27">
        <f aca="true" t="shared" si="6" ref="C30:K30">SUM(C21:C29)</f>
        <v>189</v>
      </c>
      <c r="D30" s="39">
        <f t="shared" si="6"/>
        <v>14</v>
      </c>
      <c r="E30" s="39">
        <f t="shared" si="6"/>
        <v>0</v>
      </c>
      <c r="F30" s="39">
        <f t="shared" si="6"/>
        <v>2</v>
      </c>
      <c r="G30" s="39">
        <f t="shared" si="6"/>
        <v>0</v>
      </c>
      <c r="H30" s="39">
        <f t="shared" si="6"/>
        <v>0</v>
      </c>
      <c r="I30" s="39">
        <f t="shared" si="6"/>
        <v>191</v>
      </c>
      <c r="J30" s="39">
        <f t="shared" si="6"/>
        <v>14</v>
      </c>
      <c r="K30" s="40">
        <f t="shared" si="6"/>
        <v>0</v>
      </c>
      <c r="L30" s="17"/>
      <c r="M30" s="17"/>
      <c r="N30" s="17"/>
    </row>
    <row r="31" spans="1:14" ht="15" customHeight="1">
      <c r="A31" s="41"/>
      <c r="B31" s="42" t="s">
        <v>56</v>
      </c>
      <c r="C31" s="43"/>
      <c r="D31" s="44"/>
      <c r="E31" s="45"/>
      <c r="F31" s="43"/>
      <c r="G31" s="44"/>
      <c r="H31" s="45"/>
      <c r="I31" s="43"/>
      <c r="J31" s="44"/>
      <c r="K31" s="45"/>
      <c r="L31" s="17"/>
      <c r="M31" s="17"/>
      <c r="N31" s="17"/>
    </row>
    <row r="32" spans="1:14" ht="15" customHeight="1">
      <c r="A32" s="22">
        <v>1</v>
      </c>
      <c r="B32" s="46" t="s">
        <v>57</v>
      </c>
      <c r="C32" s="43">
        <v>23</v>
      </c>
      <c r="D32" s="44">
        <v>0</v>
      </c>
      <c r="E32" s="45">
        <v>0</v>
      </c>
      <c r="F32" s="43">
        <v>0</v>
      </c>
      <c r="G32" s="44">
        <v>0</v>
      </c>
      <c r="H32" s="45">
        <v>0</v>
      </c>
      <c r="I32" s="43">
        <f>C32+F32</f>
        <v>23</v>
      </c>
      <c r="J32" s="43">
        <f>D32+G32</f>
        <v>0</v>
      </c>
      <c r="K32" s="47">
        <f>E32+H32</f>
        <v>0</v>
      </c>
      <c r="L32" s="17"/>
      <c r="M32" s="17"/>
      <c r="N32" s="17"/>
    </row>
    <row r="33" spans="1:14" ht="15">
      <c r="A33" s="28"/>
      <c r="B33" s="29" t="s">
        <v>58</v>
      </c>
      <c r="C33" s="20"/>
      <c r="D33" s="12"/>
      <c r="E33" s="21"/>
      <c r="F33" s="20"/>
      <c r="G33" s="12"/>
      <c r="H33" s="21"/>
      <c r="I33" s="20"/>
      <c r="J33" s="12"/>
      <c r="K33" s="21"/>
      <c r="L33" s="17"/>
      <c r="M33" s="17"/>
      <c r="N33" s="17"/>
    </row>
    <row r="34" spans="1:14" ht="15">
      <c r="A34" s="22">
        <v>1</v>
      </c>
      <c r="B34" s="12" t="s">
        <v>59</v>
      </c>
      <c r="C34" s="20">
        <v>15</v>
      </c>
      <c r="D34" s="12">
        <v>0</v>
      </c>
      <c r="E34" s="21">
        <v>0</v>
      </c>
      <c r="F34" s="20">
        <v>1</v>
      </c>
      <c r="G34" s="20">
        <v>0</v>
      </c>
      <c r="H34" s="20">
        <v>0</v>
      </c>
      <c r="I34" s="20">
        <f aca="true" t="shared" si="7" ref="I34:K36">C34+F34</f>
        <v>16</v>
      </c>
      <c r="J34" s="20">
        <f t="shared" si="7"/>
        <v>0</v>
      </c>
      <c r="K34" s="21">
        <f t="shared" si="7"/>
        <v>0</v>
      </c>
      <c r="L34" s="17"/>
      <c r="M34" s="17"/>
      <c r="N34" s="17"/>
    </row>
    <row r="35" spans="1:14" ht="14.25" customHeight="1">
      <c r="A35" s="22">
        <v>2</v>
      </c>
      <c r="B35" s="48" t="s">
        <v>60</v>
      </c>
      <c r="C35" s="20">
        <v>31</v>
      </c>
      <c r="D35" s="12">
        <v>0</v>
      </c>
      <c r="E35" s="21">
        <v>1</v>
      </c>
      <c r="F35" s="20">
        <v>0</v>
      </c>
      <c r="G35" s="20">
        <v>0</v>
      </c>
      <c r="H35" s="20">
        <v>0</v>
      </c>
      <c r="I35" s="20">
        <f t="shared" si="7"/>
        <v>31</v>
      </c>
      <c r="J35" s="20">
        <f t="shared" si="7"/>
        <v>0</v>
      </c>
      <c r="K35" s="21">
        <f t="shared" si="7"/>
        <v>1</v>
      </c>
      <c r="L35" s="17"/>
      <c r="M35" s="17"/>
      <c r="N35" s="17"/>
    </row>
    <row r="36" spans="1:14" ht="15">
      <c r="A36" s="22">
        <v>3</v>
      </c>
      <c r="B36" s="48" t="s">
        <v>61</v>
      </c>
      <c r="C36" s="20">
        <v>595</v>
      </c>
      <c r="D36" s="12">
        <v>30</v>
      </c>
      <c r="E36" s="12">
        <v>0</v>
      </c>
      <c r="F36" s="20">
        <v>5</v>
      </c>
      <c r="G36" s="20">
        <v>0</v>
      </c>
      <c r="H36" s="20">
        <v>0</v>
      </c>
      <c r="I36" s="20">
        <f t="shared" si="7"/>
        <v>600</v>
      </c>
      <c r="J36" s="20">
        <f t="shared" si="7"/>
        <v>30</v>
      </c>
      <c r="K36" s="21">
        <f t="shared" si="7"/>
        <v>0</v>
      </c>
      <c r="L36" s="17"/>
      <c r="M36" s="17"/>
      <c r="N36" s="17"/>
    </row>
    <row r="37" spans="1:14" ht="15" customHeight="1">
      <c r="A37" s="25"/>
      <c r="B37" s="49" t="s">
        <v>62</v>
      </c>
      <c r="C37" s="27">
        <f>SUM(C34:C36)</f>
        <v>641</v>
      </c>
      <c r="D37" s="27">
        <f aca="true" t="shared" si="8" ref="D37:K37">SUM(D34:D36)</f>
        <v>30</v>
      </c>
      <c r="E37" s="27">
        <f t="shared" si="8"/>
        <v>1</v>
      </c>
      <c r="F37" s="27">
        <f t="shared" si="8"/>
        <v>6</v>
      </c>
      <c r="G37" s="27">
        <f t="shared" si="8"/>
        <v>0</v>
      </c>
      <c r="H37" s="27">
        <f t="shared" si="8"/>
        <v>0</v>
      </c>
      <c r="I37" s="27">
        <f t="shared" si="8"/>
        <v>647</v>
      </c>
      <c r="J37" s="27">
        <f t="shared" si="8"/>
        <v>30</v>
      </c>
      <c r="K37" s="27">
        <f t="shared" si="8"/>
        <v>1</v>
      </c>
      <c r="L37" s="17"/>
      <c r="M37" s="17"/>
      <c r="N37" s="17"/>
    </row>
    <row r="38" spans="1:14" ht="15" customHeight="1">
      <c r="A38" s="28"/>
      <c r="B38" s="50" t="s">
        <v>63</v>
      </c>
      <c r="C38" s="20"/>
      <c r="D38" s="12"/>
      <c r="E38" s="21"/>
      <c r="F38" s="20"/>
      <c r="G38" s="12"/>
      <c r="H38" s="21"/>
      <c r="I38" s="20"/>
      <c r="J38" s="20"/>
      <c r="K38" s="21"/>
      <c r="L38" s="17"/>
      <c r="M38" s="17"/>
      <c r="N38" s="17"/>
    </row>
    <row r="39" spans="1:14" ht="15" customHeight="1">
      <c r="A39" s="51">
        <v>2</v>
      </c>
      <c r="B39" s="48" t="s">
        <v>64</v>
      </c>
      <c r="C39" s="20">
        <v>2</v>
      </c>
      <c r="D39" s="12">
        <v>0</v>
      </c>
      <c r="E39" s="21">
        <v>0</v>
      </c>
      <c r="F39" s="20">
        <v>0</v>
      </c>
      <c r="G39" s="12">
        <v>0</v>
      </c>
      <c r="H39" s="21">
        <v>0</v>
      </c>
      <c r="I39" s="20">
        <f aca="true" t="shared" si="9" ref="I39:K44">C39+F39</f>
        <v>2</v>
      </c>
      <c r="J39" s="20">
        <f t="shared" si="9"/>
        <v>0</v>
      </c>
      <c r="K39" s="21">
        <f t="shared" si="9"/>
        <v>0</v>
      </c>
      <c r="L39" s="17"/>
      <c r="M39" s="17"/>
      <c r="N39" s="17"/>
    </row>
    <row r="40" spans="1:14" ht="15" customHeight="1">
      <c r="A40" s="51">
        <v>3</v>
      </c>
      <c r="B40" s="52" t="s">
        <v>65</v>
      </c>
      <c r="C40" s="20">
        <v>5</v>
      </c>
      <c r="D40" s="12">
        <v>0</v>
      </c>
      <c r="E40" s="21">
        <v>1</v>
      </c>
      <c r="F40" s="20">
        <v>0</v>
      </c>
      <c r="G40" s="12">
        <v>0</v>
      </c>
      <c r="H40" s="21">
        <v>0</v>
      </c>
      <c r="I40" s="20">
        <f t="shared" si="9"/>
        <v>5</v>
      </c>
      <c r="J40" s="20">
        <f t="shared" si="9"/>
        <v>0</v>
      </c>
      <c r="K40" s="21">
        <v>0</v>
      </c>
      <c r="L40" s="17"/>
      <c r="M40" s="17"/>
      <c r="N40" s="17"/>
    </row>
    <row r="41" spans="1:14" ht="15" customHeight="1">
      <c r="A41" s="51">
        <v>4</v>
      </c>
      <c r="B41" s="12" t="s">
        <v>66</v>
      </c>
      <c r="C41" s="20">
        <v>8</v>
      </c>
      <c r="D41" s="12">
        <v>0</v>
      </c>
      <c r="E41" s="21">
        <v>1</v>
      </c>
      <c r="F41" s="20">
        <v>0</v>
      </c>
      <c r="G41" s="12">
        <v>0</v>
      </c>
      <c r="H41" s="21">
        <v>0</v>
      </c>
      <c r="I41" s="20">
        <f t="shared" si="9"/>
        <v>8</v>
      </c>
      <c r="J41" s="20">
        <f t="shared" si="9"/>
        <v>0</v>
      </c>
      <c r="K41" s="21">
        <v>0</v>
      </c>
      <c r="L41" s="17"/>
      <c r="M41" s="17"/>
      <c r="N41" s="17"/>
    </row>
    <row r="42" spans="1:14" ht="15" customHeight="1">
      <c r="A42" s="51">
        <v>5</v>
      </c>
      <c r="B42" s="12" t="s">
        <v>67</v>
      </c>
      <c r="C42" s="20">
        <v>12</v>
      </c>
      <c r="D42" s="12">
        <v>5</v>
      </c>
      <c r="E42" s="21">
        <v>0</v>
      </c>
      <c r="F42" s="20">
        <v>1</v>
      </c>
      <c r="G42" s="12">
        <v>0</v>
      </c>
      <c r="H42" s="21">
        <v>0</v>
      </c>
      <c r="I42" s="20">
        <f t="shared" si="9"/>
        <v>13</v>
      </c>
      <c r="J42" s="20">
        <f t="shared" si="9"/>
        <v>5</v>
      </c>
      <c r="K42" s="21">
        <f t="shared" si="9"/>
        <v>0</v>
      </c>
      <c r="L42" s="17"/>
      <c r="M42" s="17"/>
      <c r="N42" s="17"/>
    </row>
    <row r="43" spans="1:14" ht="15" customHeight="1">
      <c r="A43" s="51">
        <v>5</v>
      </c>
      <c r="B43" s="12" t="s">
        <v>68</v>
      </c>
      <c r="C43" s="20">
        <v>3</v>
      </c>
      <c r="D43" s="12">
        <v>0</v>
      </c>
      <c r="E43" s="21">
        <v>1</v>
      </c>
      <c r="F43" s="20">
        <v>0</v>
      </c>
      <c r="G43" s="12">
        <v>0</v>
      </c>
      <c r="H43" s="21">
        <v>0</v>
      </c>
      <c r="I43" s="20">
        <f t="shared" si="9"/>
        <v>3</v>
      </c>
      <c r="J43" s="20">
        <f t="shared" si="9"/>
        <v>0</v>
      </c>
      <c r="K43" s="21">
        <v>0</v>
      </c>
      <c r="L43" s="17"/>
      <c r="M43" s="17"/>
      <c r="N43" s="17"/>
    </row>
    <row r="44" spans="1:14" ht="15" customHeight="1">
      <c r="A44" s="51">
        <v>6</v>
      </c>
      <c r="B44" s="12" t="s">
        <v>69</v>
      </c>
      <c r="C44" s="20">
        <v>17</v>
      </c>
      <c r="D44" s="12">
        <v>1</v>
      </c>
      <c r="E44" s="21">
        <v>0</v>
      </c>
      <c r="F44" s="20">
        <v>0</v>
      </c>
      <c r="G44" s="12">
        <v>0</v>
      </c>
      <c r="H44" s="21">
        <v>0</v>
      </c>
      <c r="I44" s="20">
        <f t="shared" si="9"/>
        <v>17</v>
      </c>
      <c r="J44" s="20">
        <f t="shared" si="9"/>
        <v>1</v>
      </c>
      <c r="K44" s="21">
        <f t="shared" si="9"/>
        <v>0</v>
      </c>
      <c r="L44" s="17"/>
      <c r="M44" s="17"/>
      <c r="N44" s="17"/>
    </row>
    <row r="45" spans="1:14" ht="15" customHeight="1">
      <c r="A45" s="25"/>
      <c r="B45" s="26" t="s">
        <v>70</v>
      </c>
      <c r="C45" s="27">
        <f aca="true" t="shared" si="10" ref="C45:K45">SUM(C39:C44)</f>
        <v>47</v>
      </c>
      <c r="D45" s="27">
        <f t="shared" si="10"/>
        <v>6</v>
      </c>
      <c r="E45" s="27">
        <f t="shared" si="10"/>
        <v>3</v>
      </c>
      <c r="F45" s="27">
        <f t="shared" si="10"/>
        <v>1</v>
      </c>
      <c r="G45" s="27">
        <f t="shared" si="10"/>
        <v>0</v>
      </c>
      <c r="H45" s="27">
        <f t="shared" si="10"/>
        <v>0</v>
      </c>
      <c r="I45" s="27">
        <f t="shared" si="10"/>
        <v>48</v>
      </c>
      <c r="J45" s="27">
        <f t="shared" si="10"/>
        <v>6</v>
      </c>
      <c r="K45" s="11">
        <f t="shared" si="10"/>
        <v>0</v>
      </c>
      <c r="L45" s="17"/>
      <c r="M45" s="17"/>
      <c r="N45" s="17"/>
    </row>
    <row r="46" spans="1:14" ht="15" customHeight="1">
      <c r="A46" s="25"/>
      <c r="B46" s="53" t="s">
        <v>71</v>
      </c>
      <c r="C46" s="27">
        <v>74</v>
      </c>
      <c r="D46" s="39">
        <v>0</v>
      </c>
      <c r="E46" s="40">
        <v>0</v>
      </c>
      <c r="F46" s="27">
        <v>1</v>
      </c>
      <c r="G46" s="39">
        <v>0</v>
      </c>
      <c r="H46" s="40">
        <v>0</v>
      </c>
      <c r="I46" s="43">
        <f>C46+F46</f>
        <v>75</v>
      </c>
      <c r="J46" s="39">
        <v>0</v>
      </c>
      <c r="K46" s="40">
        <v>0</v>
      </c>
      <c r="L46" s="17"/>
      <c r="M46" s="17"/>
      <c r="N46" s="17"/>
    </row>
    <row r="47" spans="1:14" ht="15" customHeight="1">
      <c r="A47" s="54"/>
      <c r="B47" s="53"/>
      <c r="C47" s="27"/>
      <c r="D47" s="27"/>
      <c r="E47" s="27"/>
      <c r="F47" s="27"/>
      <c r="G47" s="27"/>
      <c r="H47" s="27"/>
      <c r="I47" s="27"/>
      <c r="J47" s="27"/>
      <c r="K47" s="11"/>
      <c r="L47" s="17"/>
      <c r="M47" s="17"/>
      <c r="N47" s="17"/>
    </row>
    <row r="48" spans="1:14" ht="15" customHeight="1">
      <c r="A48" s="55"/>
      <c r="B48" s="39" t="s">
        <v>72</v>
      </c>
      <c r="C48" s="27">
        <f>SUM(C11+C18+C19+C30+C32+C37+C45+C46)</f>
        <v>1392</v>
      </c>
      <c r="D48" s="27">
        <f aca="true" t="shared" si="11" ref="D48:K48">SUM(D11+D18+D19+D30+D32+D37+D45+D46)</f>
        <v>89</v>
      </c>
      <c r="E48" s="27">
        <f t="shared" si="11"/>
        <v>9</v>
      </c>
      <c r="F48" s="27">
        <f t="shared" si="11"/>
        <v>9</v>
      </c>
      <c r="G48" s="27">
        <f t="shared" si="11"/>
        <v>0</v>
      </c>
      <c r="H48" s="27">
        <f t="shared" si="11"/>
        <v>0</v>
      </c>
      <c r="I48" s="27">
        <f t="shared" si="11"/>
        <v>1401</v>
      </c>
      <c r="J48" s="27">
        <f t="shared" si="11"/>
        <v>89</v>
      </c>
      <c r="K48" s="27">
        <f t="shared" si="11"/>
        <v>6</v>
      </c>
      <c r="L48" s="17"/>
      <c r="M48" s="17"/>
      <c r="N48" s="17"/>
    </row>
    <row r="49" spans="1:14" ht="15" customHeight="1">
      <c r="A49" s="28"/>
      <c r="B49" s="19" t="s">
        <v>73</v>
      </c>
      <c r="C49" s="20"/>
      <c r="D49" s="12"/>
      <c r="E49" s="21"/>
      <c r="F49" s="20"/>
      <c r="G49" s="12"/>
      <c r="H49" s="21"/>
      <c r="I49" s="20"/>
      <c r="J49" s="20"/>
      <c r="K49" s="21"/>
      <c r="L49" s="17"/>
      <c r="M49" s="17"/>
      <c r="N49" s="17"/>
    </row>
    <row r="50" spans="1:14" ht="15" customHeight="1">
      <c r="A50" s="51">
        <v>1</v>
      </c>
      <c r="B50" s="12" t="s">
        <v>74</v>
      </c>
      <c r="C50" s="20">
        <v>133</v>
      </c>
      <c r="D50" s="12">
        <v>2</v>
      </c>
      <c r="E50" s="21">
        <v>5</v>
      </c>
      <c r="F50" s="20">
        <v>-4</v>
      </c>
      <c r="G50" s="12">
        <v>-1</v>
      </c>
      <c r="H50" s="21">
        <v>0</v>
      </c>
      <c r="I50" s="20">
        <f aca="true" t="shared" si="12" ref="I50:K59">C50+F50</f>
        <v>129</v>
      </c>
      <c r="J50" s="20">
        <f t="shared" si="12"/>
        <v>1</v>
      </c>
      <c r="K50" s="21">
        <f t="shared" si="12"/>
        <v>5</v>
      </c>
      <c r="L50" s="17"/>
      <c r="M50" s="17"/>
      <c r="N50" s="17"/>
    </row>
    <row r="51" spans="1:14" ht="15" customHeight="1">
      <c r="A51" s="51">
        <v>2</v>
      </c>
      <c r="B51" s="12" t="s">
        <v>75</v>
      </c>
      <c r="C51" s="20">
        <v>3</v>
      </c>
      <c r="D51" s="12">
        <v>0</v>
      </c>
      <c r="E51" s="21">
        <v>0</v>
      </c>
      <c r="F51" s="20">
        <v>0</v>
      </c>
      <c r="G51" s="12">
        <v>0</v>
      </c>
      <c r="H51" s="21">
        <v>0</v>
      </c>
      <c r="I51" s="20">
        <f t="shared" si="12"/>
        <v>3</v>
      </c>
      <c r="J51" s="20">
        <f t="shared" si="12"/>
        <v>0</v>
      </c>
      <c r="K51" s="21">
        <f t="shared" si="12"/>
        <v>0</v>
      </c>
      <c r="L51" s="17"/>
      <c r="M51" s="17"/>
      <c r="N51" s="17"/>
    </row>
    <row r="52" spans="1:14" ht="15" customHeight="1">
      <c r="A52" s="51">
        <v>3</v>
      </c>
      <c r="B52" s="12" t="s">
        <v>76</v>
      </c>
      <c r="C52" s="20">
        <v>4</v>
      </c>
      <c r="D52" s="12">
        <v>0</v>
      </c>
      <c r="E52" s="21">
        <v>5</v>
      </c>
      <c r="F52" s="20">
        <v>-1</v>
      </c>
      <c r="G52" s="12">
        <v>0</v>
      </c>
      <c r="H52" s="21">
        <v>0</v>
      </c>
      <c r="I52" s="20">
        <f t="shared" si="12"/>
        <v>3</v>
      </c>
      <c r="J52" s="20">
        <f t="shared" si="12"/>
        <v>0</v>
      </c>
      <c r="K52" s="21">
        <f t="shared" si="12"/>
        <v>5</v>
      </c>
      <c r="L52" s="17"/>
      <c r="M52" s="17"/>
      <c r="N52" s="17"/>
    </row>
    <row r="53" spans="1:14" ht="15" customHeight="1">
      <c r="A53" s="51">
        <v>4</v>
      </c>
      <c r="B53" s="12" t="s">
        <v>77</v>
      </c>
      <c r="C53" s="20">
        <v>0</v>
      </c>
      <c r="D53" s="12">
        <v>0</v>
      </c>
      <c r="E53" s="21">
        <v>0</v>
      </c>
      <c r="F53" s="20">
        <v>0</v>
      </c>
      <c r="G53" s="12">
        <v>0</v>
      </c>
      <c r="H53" s="21">
        <v>0</v>
      </c>
      <c r="I53" s="20">
        <f t="shared" si="12"/>
        <v>0</v>
      </c>
      <c r="J53" s="20">
        <f t="shared" si="12"/>
        <v>0</v>
      </c>
      <c r="K53" s="21">
        <f t="shared" si="12"/>
        <v>0</v>
      </c>
      <c r="L53" s="17"/>
      <c r="M53" s="17"/>
      <c r="N53" s="17"/>
    </row>
    <row r="54" spans="1:14" ht="17.25" customHeight="1">
      <c r="A54" s="51">
        <v>5</v>
      </c>
      <c r="B54" s="12" t="s">
        <v>78</v>
      </c>
      <c r="C54" s="20">
        <v>0</v>
      </c>
      <c r="D54" s="12">
        <v>0</v>
      </c>
      <c r="E54" s="21">
        <v>192</v>
      </c>
      <c r="F54" s="12">
        <v>0</v>
      </c>
      <c r="G54" s="12">
        <v>0</v>
      </c>
      <c r="H54" s="21">
        <v>0</v>
      </c>
      <c r="I54" s="20">
        <f t="shared" si="12"/>
        <v>0</v>
      </c>
      <c r="J54" s="20">
        <f t="shared" si="12"/>
        <v>0</v>
      </c>
      <c r="K54" s="21">
        <f t="shared" si="12"/>
        <v>192</v>
      </c>
      <c r="L54" s="17"/>
      <c r="M54" s="17"/>
      <c r="N54" s="17"/>
    </row>
    <row r="55" spans="1:14" ht="15" customHeight="1">
      <c r="A55" s="51">
        <v>6</v>
      </c>
      <c r="B55" s="12" t="s">
        <v>16</v>
      </c>
      <c r="C55" s="12">
        <v>8</v>
      </c>
      <c r="D55" s="12">
        <v>0</v>
      </c>
      <c r="E55" s="21">
        <v>5</v>
      </c>
      <c r="F55" s="20">
        <v>0</v>
      </c>
      <c r="G55" s="12">
        <v>0</v>
      </c>
      <c r="H55" s="21">
        <v>0</v>
      </c>
      <c r="I55" s="20">
        <f t="shared" si="12"/>
        <v>8</v>
      </c>
      <c r="J55" s="20">
        <f t="shared" si="12"/>
        <v>0</v>
      </c>
      <c r="K55" s="21">
        <f t="shared" si="12"/>
        <v>5</v>
      </c>
      <c r="L55" s="17"/>
      <c r="M55" s="17"/>
      <c r="N55" s="17"/>
    </row>
    <row r="56" spans="1:14" ht="15" customHeight="1">
      <c r="A56" s="51">
        <v>7</v>
      </c>
      <c r="B56" s="12" t="s">
        <v>79</v>
      </c>
      <c r="C56" s="20">
        <v>1</v>
      </c>
      <c r="D56" s="12">
        <v>0</v>
      </c>
      <c r="E56" s="21">
        <v>0</v>
      </c>
      <c r="F56" s="20">
        <v>-1</v>
      </c>
      <c r="G56" s="12">
        <v>0</v>
      </c>
      <c r="H56" s="21">
        <v>0</v>
      </c>
      <c r="I56" s="20">
        <f t="shared" si="12"/>
        <v>0</v>
      </c>
      <c r="J56" s="20">
        <f t="shared" si="12"/>
        <v>0</v>
      </c>
      <c r="K56" s="21">
        <f t="shared" si="12"/>
        <v>0</v>
      </c>
      <c r="L56" s="17"/>
      <c r="M56" s="17"/>
      <c r="N56" s="17"/>
    </row>
    <row r="57" spans="1:14" ht="15" customHeight="1">
      <c r="A57" s="51">
        <v>8</v>
      </c>
      <c r="B57" s="12" t="s">
        <v>80</v>
      </c>
      <c r="C57" s="20">
        <v>3</v>
      </c>
      <c r="D57" s="12">
        <v>0</v>
      </c>
      <c r="E57" s="21">
        <v>0</v>
      </c>
      <c r="F57" s="20">
        <v>-1</v>
      </c>
      <c r="G57" s="12">
        <v>0</v>
      </c>
      <c r="H57" s="21">
        <v>0</v>
      </c>
      <c r="I57" s="20">
        <f t="shared" si="12"/>
        <v>2</v>
      </c>
      <c r="J57" s="20">
        <f t="shared" si="12"/>
        <v>0</v>
      </c>
      <c r="K57" s="21">
        <f t="shared" si="12"/>
        <v>0</v>
      </c>
      <c r="L57" s="17"/>
      <c r="M57" s="17"/>
      <c r="N57" s="17"/>
    </row>
    <row r="58" spans="1:14" ht="15" customHeight="1">
      <c r="A58" s="51">
        <v>9</v>
      </c>
      <c r="B58" s="12" t="s">
        <v>81</v>
      </c>
      <c r="C58" s="20">
        <v>1</v>
      </c>
      <c r="D58" s="12">
        <v>0</v>
      </c>
      <c r="E58" s="21">
        <v>0</v>
      </c>
      <c r="F58" s="20">
        <v>0</v>
      </c>
      <c r="G58" s="12">
        <v>0</v>
      </c>
      <c r="H58" s="21">
        <v>0</v>
      </c>
      <c r="I58" s="20">
        <f>C58+F58</f>
        <v>1</v>
      </c>
      <c r="J58" s="20">
        <f t="shared" si="12"/>
        <v>0</v>
      </c>
      <c r="K58" s="21">
        <f t="shared" si="12"/>
        <v>0</v>
      </c>
      <c r="L58" s="17"/>
      <c r="M58" s="17"/>
      <c r="N58" s="17"/>
    </row>
    <row r="59" spans="1:14" ht="15" customHeight="1">
      <c r="A59" s="51">
        <v>10</v>
      </c>
      <c r="B59" s="12" t="s">
        <v>82</v>
      </c>
      <c r="C59" s="20">
        <v>1</v>
      </c>
      <c r="D59" s="12">
        <v>0</v>
      </c>
      <c r="E59" s="21">
        <v>0</v>
      </c>
      <c r="F59" s="12">
        <v>0</v>
      </c>
      <c r="G59" s="12">
        <v>0</v>
      </c>
      <c r="H59" s="12">
        <v>0</v>
      </c>
      <c r="I59" s="12">
        <f>C59+F59</f>
        <v>1</v>
      </c>
      <c r="J59" s="20">
        <f t="shared" si="12"/>
        <v>0</v>
      </c>
      <c r="K59" s="21">
        <f t="shared" si="12"/>
        <v>0</v>
      </c>
      <c r="L59" s="17"/>
      <c r="M59" s="17"/>
      <c r="N59" s="17"/>
    </row>
    <row r="60" spans="1:14" ht="15" customHeight="1">
      <c r="A60" s="51"/>
      <c r="B60" s="12" t="s">
        <v>83</v>
      </c>
      <c r="C60" s="20">
        <v>2</v>
      </c>
      <c r="D60" s="12">
        <v>1</v>
      </c>
      <c r="E60" s="12">
        <v>0</v>
      </c>
      <c r="F60" s="12">
        <v>0</v>
      </c>
      <c r="G60" s="12">
        <v>0</v>
      </c>
      <c r="H60" s="12">
        <v>0</v>
      </c>
      <c r="I60" s="12">
        <f>C60+F60</f>
        <v>2</v>
      </c>
      <c r="J60" s="20">
        <f>D60+G60</f>
        <v>1</v>
      </c>
      <c r="K60" s="21">
        <f>E60+H60</f>
        <v>0</v>
      </c>
      <c r="L60" s="17"/>
      <c r="M60" s="17"/>
      <c r="N60" s="17"/>
    </row>
    <row r="61" spans="1:14" ht="13.5" customHeight="1">
      <c r="A61" s="25"/>
      <c r="B61" s="26" t="s">
        <v>84</v>
      </c>
      <c r="C61" s="27">
        <f aca="true" t="shared" si="13" ref="C61:K61">SUM(C50:C60)</f>
        <v>156</v>
      </c>
      <c r="D61" s="27">
        <f t="shared" si="13"/>
        <v>3</v>
      </c>
      <c r="E61" s="27">
        <f t="shared" si="13"/>
        <v>207</v>
      </c>
      <c r="F61" s="11">
        <f t="shared" si="13"/>
        <v>-7</v>
      </c>
      <c r="G61" s="11">
        <f t="shared" si="13"/>
        <v>-1</v>
      </c>
      <c r="H61" s="11">
        <f t="shared" si="13"/>
        <v>0</v>
      </c>
      <c r="I61" s="27">
        <f t="shared" si="13"/>
        <v>149</v>
      </c>
      <c r="J61" s="27">
        <f t="shared" si="13"/>
        <v>2</v>
      </c>
      <c r="K61" s="27">
        <f t="shared" si="13"/>
        <v>207</v>
      </c>
      <c r="L61" s="17"/>
      <c r="M61" s="17"/>
      <c r="N61" s="17"/>
    </row>
    <row r="62" spans="1:14" ht="15" customHeight="1">
      <c r="A62" s="25"/>
      <c r="B62" s="26" t="s">
        <v>19</v>
      </c>
      <c r="C62" s="27">
        <v>20</v>
      </c>
      <c r="D62" s="39">
        <v>0</v>
      </c>
      <c r="E62" s="40">
        <v>0</v>
      </c>
      <c r="F62" s="27">
        <v>0</v>
      </c>
      <c r="G62" s="39">
        <v>0</v>
      </c>
      <c r="H62" s="40">
        <v>0</v>
      </c>
      <c r="I62" s="43">
        <f aca="true" t="shared" si="14" ref="I62:K63">C62+F62</f>
        <v>20</v>
      </c>
      <c r="J62" s="43">
        <f t="shared" si="14"/>
        <v>0</v>
      </c>
      <c r="K62" s="45">
        <f t="shared" si="14"/>
        <v>0</v>
      </c>
      <c r="L62" s="17"/>
      <c r="M62" s="17"/>
      <c r="N62" s="17"/>
    </row>
    <row r="63" spans="1:14" ht="15" customHeight="1">
      <c r="A63" s="56"/>
      <c r="B63" s="57" t="s">
        <v>20</v>
      </c>
      <c r="C63" s="44">
        <v>34</v>
      </c>
      <c r="D63" s="44">
        <v>0</v>
      </c>
      <c r="E63" s="58">
        <v>0</v>
      </c>
      <c r="F63" s="33">
        <v>0</v>
      </c>
      <c r="G63" s="59">
        <v>0</v>
      </c>
      <c r="H63" s="58">
        <v>0</v>
      </c>
      <c r="I63" s="43">
        <f t="shared" si="14"/>
        <v>34</v>
      </c>
      <c r="J63" s="43">
        <f t="shared" si="14"/>
        <v>0</v>
      </c>
      <c r="K63" s="45">
        <f t="shared" si="14"/>
        <v>0</v>
      </c>
      <c r="L63" s="17"/>
      <c r="M63" s="17"/>
      <c r="N63" s="17"/>
    </row>
    <row r="64" spans="1:14" ht="27.75" customHeight="1">
      <c r="A64" s="60"/>
      <c r="B64" s="15" t="s">
        <v>21</v>
      </c>
      <c r="C64" s="61">
        <f>SUM(C48+C61+C62+C63)</f>
        <v>1602</v>
      </c>
      <c r="D64" s="61">
        <f aca="true" t="shared" si="15" ref="D64:K64">SUM(D48+D61+D62+D63)</f>
        <v>92</v>
      </c>
      <c r="E64" s="61">
        <f t="shared" si="15"/>
        <v>216</v>
      </c>
      <c r="F64" s="61">
        <f t="shared" si="15"/>
        <v>2</v>
      </c>
      <c r="G64" s="61">
        <f t="shared" si="15"/>
        <v>-1</v>
      </c>
      <c r="H64" s="61">
        <f t="shared" si="15"/>
        <v>0</v>
      </c>
      <c r="I64" s="61">
        <f t="shared" si="15"/>
        <v>1604</v>
      </c>
      <c r="J64" s="61">
        <f t="shared" si="15"/>
        <v>91</v>
      </c>
      <c r="K64" s="61">
        <f t="shared" si="15"/>
        <v>213</v>
      </c>
      <c r="L64" s="17"/>
      <c r="M64" s="17"/>
      <c r="N64" s="17"/>
    </row>
    <row r="65" spans="1:11" ht="15">
      <c r="A65" s="62" t="s">
        <v>86</v>
      </c>
      <c r="B65" s="63"/>
      <c r="C65" s="64"/>
      <c r="D65" s="64"/>
      <c r="E65" s="64"/>
      <c r="F65" s="64"/>
      <c r="G65" s="64"/>
      <c r="H65" s="64"/>
      <c r="I65" s="64"/>
      <c r="J65" s="64"/>
      <c r="K65" s="64"/>
    </row>
    <row r="66" spans="1:11" ht="15">
      <c r="A66" s="65"/>
      <c r="B66" s="16"/>
      <c r="C66" s="16"/>
      <c r="D66" s="16"/>
      <c r="E66" s="16"/>
      <c r="F66" s="16"/>
      <c r="G66" s="16"/>
      <c r="H66" s="16"/>
      <c r="I66" s="16"/>
      <c r="J66" s="16"/>
      <c r="K66" s="16"/>
    </row>
    <row r="67" spans="1:11" ht="15">
      <c r="A67" s="65"/>
      <c r="B67" s="16"/>
      <c r="C67" s="16"/>
      <c r="D67" s="16"/>
      <c r="E67" s="16"/>
      <c r="F67" s="16"/>
      <c r="G67" s="16"/>
      <c r="H67" s="16"/>
      <c r="I67" s="16"/>
      <c r="J67" s="16"/>
      <c r="K67" s="16"/>
    </row>
    <row r="68" spans="1:11" ht="15">
      <c r="A68" s="65"/>
      <c r="B68" s="16"/>
      <c r="C68" s="16"/>
      <c r="D68" s="16"/>
      <c r="E68" s="16"/>
      <c r="F68" s="16"/>
      <c r="G68" s="16"/>
      <c r="H68" s="16"/>
      <c r="I68" s="16"/>
      <c r="J68" s="16"/>
      <c r="K68" s="16"/>
    </row>
  </sheetData>
  <sheetProtection selectLockedCells="1" selectUnlockedCells="1"/>
  <mergeCells count="6">
    <mergeCell ref="A4:B4"/>
    <mergeCell ref="A1:K1"/>
    <mergeCell ref="A2:K2"/>
    <mergeCell ref="C3:E3"/>
    <mergeCell ref="F3:H3"/>
    <mergeCell ref="I3:K3"/>
  </mergeCells>
  <printOptions gridLines="1" horizontalCentered="1" verticalCentered="1"/>
  <pageMargins left="0.7875" right="0.7875" top="0.9840277777777777" bottom="0.9840277777777777" header="0.5118055555555555" footer="0.5118055555555555"/>
  <pageSetup horizontalDpi="300" verticalDpi="300" orientation="landscape" paperSize="9" scale="65" r:id="rId1"/>
  <rowBreaks count="1" manualBreakCount="1">
    <brk id="3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P68"/>
  <sheetViews>
    <sheetView view="pageBreakPreview" zoomScaleSheetLayoutView="100" zoomScalePageLayoutView="0" workbookViewId="0" topLeftCell="C38">
      <selection activeCell="A1" sqref="A1"/>
    </sheetView>
  </sheetViews>
  <sheetFormatPr defaultColWidth="9.00390625" defaultRowHeight="12.75"/>
  <cols>
    <col min="1" max="1" width="3.375" style="0" customWidth="1"/>
    <col min="2" max="2" width="66.75390625" style="0" customWidth="1"/>
    <col min="3" max="11" width="9.375" style="0" customWidth="1"/>
  </cols>
  <sheetData>
    <row r="1" spans="1:14" ht="24" customHeight="1">
      <c r="A1" s="191" t="s">
        <v>22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7"/>
      <c r="M1" s="17"/>
      <c r="N1" s="17"/>
    </row>
    <row r="2" spans="1:14" ht="15.75">
      <c r="A2" s="175" t="s">
        <v>23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"/>
      <c r="M2" s="17"/>
      <c r="N2" s="17"/>
    </row>
    <row r="3" spans="1:14" ht="12.75" customHeight="1">
      <c r="A3" s="5"/>
      <c r="B3" s="6"/>
      <c r="C3" s="177" t="s">
        <v>24</v>
      </c>
      <c r="D3" s="177"/>
      <c r="E3" s="177"/>
      <c r="F3" s="177" t="s">
        <v>25</v>
      </c>
      <c r="G3" s="177"/>
      <c r="H3" s="177"/>
      <c r="I3" s="177" t="s">
        <v>26</v>
      </c>
      <c r="J3" s="177"/>
      <c r="K3" s="177"/>
      <c r="L3" s="17"/>
      <c r="M3" s="17"/>
      <c r="N3" s="17"/>
    </row>
    <row r="4" spans="1:14" ht="59.25">
      <c r="A4" s="186" t="s">
        <v>0</v>
      </c>
      <c r="B4" s="186"/>
      <c r="C4" s="7" t="s">
        <v>1</v>
      </c>
      <c r="D4" s="7" t="s">
        <v>2</v>
      </c>
      <c r="E4" s="7" t="s">
        <v>4</v>
      </c>
      <c r="F4" s="7" t="s">
        <v>1</v>
      </c>
      <c r="G4" s="7" t="s">
        <v>2</v>
      </c>
      <c r="H4" s="7" t="s">
        <v>4</v>
      </c>
      <c r="I4" s="7" t="s">
        <v>1</v>
      </c>
      <c r="J4" s="7" t="s">
        <v>2</v>
      </c>
      <c r="K4" s="8" t="s">
        <v>4</v>
      </c>
      <c r="L4" s="17"/>
      <c r="M4" s="17"/>
      <c r="N4" s="17"/>
    </row>
    <row r="5" spans="1:14" ht="15" customHeight="1">
      <c r="A5" s="18"/>
      <c r="B5" s="19" t="s">
        <v>27</v>
      </c>
      <c r="C5" s="20"/>
      <c r="D5" s="12"/>
      <c r="E5" s="21"/>
      <c r="F5" s="20"/>
      <c r="G5" s="12"/>
      <c r="H5" s="21"/>
      <c r="I5" s="20"/>
      <c r="J5" s="20"/>
      <c r="K5" s="21"/>
      <c r="L5" s="17"/>
      <c r="M5" s="17"/>
      <c r="N5" s="17"/>
    </row>
    <row r="6" spans="1:14" ht="15" customHeight="1">
      <c r="A6" s="22">
        <v>1</v>
      </c>
      <c r="B6" s="23" t="s">
        <v>28</v>
      </c>
      <c r="C6" s="20">
        <v>66</v>
      </c>
      <c r="D6" s="12">
        <v>3</v>
      </c>
      <c r="E6" s="21">
        <v>0</v>
      </c>
      <c r="F6" s="12">
        <v>0</v>
      </c>
      <c r="G6" s="12">
        <v>0</v>
      </c>
      <c r="H6" s="21">
        <v>0</v>
      </c>
      <c r="I6" s="20">
        <f>C6+F6</f>
        <v>66</v>
      </c>
      <c r="J6" s="20">
        <f aca="true" t="shared" si="0" ref="J6:K9">D6+G6</f>
        <v>3</v>
      </c>
      <c r="K6" s="24">
        <f t="shared" si="0"/>
        <v>0</v>
      </c>
      <c r="L6" s="17"/>
      <c r="M6" s="17"/>
      <c r="N6" s="17"/>
    </row>
    <row r="7" spans="1:14" ht="15" customHeight="1">
      <c r="A7" s="22">
        <v>2</v>
      </c>
      <c r="B7" s="12" t="s">
        <v>29</v>
      </c>
      <c r="C7" s="20">
        <v>13</v>
      </c>
      <c r="D7" s="12">
        <v>0</v>
      </c>
      <c r="E7" s="21">
        <v>0</v>
      </c>
      <c r="F7" s="12">
        <v>0</v>
      </c>
      <c r="G7" s="12">
        <v>0</v>
      </c>
      <c r="H7" s="21">
        <v>0</v>
      </c>
      <c r="I7" s="20">
        <f>C7+F7</f>
        <v>13</v>
      </c>
      <c r="J7" s="20">
        <f t="shared" si="0"/>
        <v>0</v>
      </c>
      <c r="K7" s="21">
        <f t="shared" si="0"/>
        <v>0</v>
      </c>
      <c r="L7" s="17"/>
      <c r="M7" s="17"/>
      <c r="N7" s="17"/>
    </row>
    <row r="8" spans="1:14" ht="15" customHeight="1">
      <c r="A8" s="22">
        <v>3</v>
      </c>
      <c r="B8" s="12" t="s">
        <v>30</v>
      </c>
      <c r="C8" s="20">
        <v>26</v>
      </c>
      <c r="D8" s="12">
        <v>9</v>
      </c>
      <c r="E8" s="21">
        <v>0</v>
      </c>
      <c r="F8" s="12">
        <v>0</v>
      </c>
      <c r="G8" s="12">
        <v>0</v>
      </c>
      <c r="H8" s="21">
        <v>0</v>
      </c>
      <c r="I8" s="20">
        <f>C8+F8</f>
        <v>26</v>
      </c>
      <c r="J8" s="20">
        <f t="shared" si="0"/>
        <v>9</v>
      </c>
      <c r="K8" s="21">
        <f t="shared" si="0"/>
        <v>0</v>
      </c>
      <c r="L8" s="17"/>
      <c r="M8" s="17"/>
      <c r="N8" s="17"/>
    </row>
    <row r="9" spans="1:16" ht="15" customHeight="1">
      <c r="A9" s="22">
        <v>4</v>
      </c>
      <c r="B9" s="12" t="s">
        <v>31</v>
      </c>
      <c r="C9" s="20">
        <v>49</v>
      </c>
      <c r="D9" s="12">
        <v>4</v>
      </c>
      <c r="E9" s="21">
        <v>0</v>
      </c>
      <c r="F9" s="12">
        <v>0</v>
      </c>
      <c r="G9" s="12">
        <v>0</v>
      </c>
      <c r="H9" s="21">
        <v>0</v>
      </c>
      <c r="I9" s="20">
        <f>C9+F9</f>
        <v>49</v>
      </c>
      <c r="J9" s="20">
        <f t="shared" si="0"/>
        <v>4</v>
      </c>
      <c r="K9" s="21">
        <f t="shared" si="0"/>
        <v>0</v>
      </c>
      <c r="L9" s="17"/>
      <c r="M9" s="17"/>
      <c r="N9" s="20"/>
      <c r="O9" s="20"/>
      <c r="P9" s="21"/>
    </row>
    <row r="10" spans="1:16" ht="15" customHeight="1">
      <c r="A10" s="22">
        <v>5</v>
      </c>
      <c r="B10" s="12" t="s">
        <v>32</v>
      </c>
      <c r="C10" s="20">
        <v>47</v>
      </c>
      <c r="D10" s="12">
        <v>3</v>
      </c>
      <c r="E10" s="12">
        <v>0</v>
      </c>
      <c r="F10" s="12">
        <v>-6</v>
      </c>
      <c r="G10" s="12">
        <v>0</v>
      </c>
      <c r="H10" s="12">
        <v>0</v>
      </c>
      <c r="I10" s="20">
        <f>C10+F10</f>
        <v>41</v>
      </c>
      <c r="J10" s="20">
        <f>D10+G10</f>
        <v>3</v>
      </c>
      <c r="K10" s="21">
        <f>E10+H10</f>
        <v>0</v>
      </c>
      <c r="L10" s="17"/>
      <c r="M10" s="17"/>
      <c r="N10" s="20"/>
      <c r="O10" s="20"/>
      <c r="P10" s="21"/>
    </row>
    <row r="11" spans="1:16" ht="15" customHeight="1">
      <c r="A11" s="25"/>
      <c r="B11" s="26" t="s">
        <v>34</v>
      </c>
      <c r="C11" s="27">
        <f aca="true" t="shared" si="1" ref="C11:I11">SUM(C6:C10)</f>
        <v>201</v>
      </c>
      <c r="D11" s="27">
        <f t="shared" si="1"/>
        <v>19</v>
      </c>
      <c r="E11" s="27">
        <f t="shared" si="1"/>
        <v>0</v>
      </c>
      <c r="F11" s="27">
        <f t="shared" si="1"/>
        <v>-6</v>
      </c>
      <c r="G11" s="27">
        <f t="shared" si="1"/>
        <v>0</v>
      </c>
      <c r="H11" s="27">
        <f t="shared" si="1"/>
        <v>0</v>
      </c>
      <c r="I11" s="27">
        <f t="shared" si="1"/>
        <v>195</v>
      </c>
      <c r="J11" s="27">
        <f>SUM(J5:J10)</f>
        <v>19</v>
      </c>
      <c r="K11" s="11">
        <f>SUM(K5:K10)</f>
        <v>0</v>
      </c>
      <c r="L11" s="17"/>
      <c r="M11" s="17"/>
      <c r="N11" s="20"/>
      <c r="O11" s="20"/>
      <c r="P11" s="24"/>
    </row>
    <row r="12" spans="1:16" ht="15" customHeight="1">
      <c r="A12" s="28"/>
      <c r="B12" s="29" t="s">
        <v>35</v>
      </c>
      <c r="C12" s="20"/>
      <c r="D12" s="12"/>
      <c r="E12" s="21"/>
      <c r="F12" s="20"/>
      <c r="G12" s="12"/>
      <c r="H12" s="21"/>
      <c r="I12" s="20"/>
      <c r="J12" s="12"/>
      <c r="K12" s="21"/>
      <c r="L12" s="17"/>
      <c r="M12" s="17"/>
      <c r="N12" s="20"/>
      <c r="O12" s="20"/>
      <c r="P12" s="21"/>
    </row>
    <row r="13" spans="1:16" ht="15" customHeight="1">
      <c r="A13" s="30">
        <v>1</v>
      </c>
      <c r="B13" s="12" t="s">
        <v>37</v>
      </c>
      <c r="C13" s="20">
        <v>32</v>
      </c>
      <c r="D13" s="12">
        <v>1</v>
      </c>
      <c r="E13" s="21">
        <v>0</v>
      </c>
      <c r="F13" s="12">
        <v>0</v>
      </c>
      <c r="G13" s="12">
        <v>0</v>
      </c>
      <c r="H13" s="21">
        <v>0</v>
      </c>
      <c r="I13" s="20">
        <f>C13+F13</f>
        <v>32</v>
      </c>
      <c r="J13" s="20">
        <f>D13+G13</f>
        <v>1</v>
      </c>
      <c r="K13" s="21">
        <f>E13+H13</f>
        <v>0</v>
      </c>
      <c r="L13" s="17"/>
      <c r="M13" s="17"/>
      <c r="N13" s="20"/>
      <c r="O13" s="20"/>
      <c r="P13" s="21"/>
    </row>
    <row r="14" spans="1:14" ht="15" customHeight="1">
      <c r="A14" s="30">
        <v>2</v>
      </c>
      <c r="B14" s="12" t="s">
        <v>38</v>
      </c>
      <c r="C14" s="20">
        <v>40</v>
      </c>
      <c r="D14" s="12">
        <v>3</v>
      </c>
      <c r="E14" s="21">
        <v>0</v>
      </c>
      <c r="F14" s="12">
        <v>0</v>
      </c>
      <c r="G14" s="12">
        <v>0</v>
      </c>
      <c r="H14" s="21">
        <v>0</v>
      </c>
      <c r="I14" s="20">
        <f aca="true" t="shared" si="2" ref="I14:J16">C14+F14</f>
        <v>40</v>
      </c>
      <c r="J14" s="20">
        <f t="shared" si="2"/>
        <v>3</v>
      </c>
      <c r="K14" s="21">
        <f>E14+H14</f>
        <v>0</v>
      </c>
      <c r="L14" s="17"/>
      <c r="M14" s="17"/>
      <c r="N14" s="17"/>
    </row>
    <row r="15" spans="1:14" ht="15" customHeight="1">
      <c r="A15" s="30">
        <v>3</v>
      </c>
      <c r="B15" s="12" t="s">
        <v>39</v>
      </c>
      <c r="C15" s="20">
        <v>29</v>
      </c>
      <c r="D15" s="12">
        <v>0</v>
      </c>
      <c r="E15" s="21">
        <v>2</v>
      </c>
      <c r="F15" s="12">
        <v>0</v>
      </c>
      <c r="G15" s="12">
        <v>0</v>
      </c>
      <c r="H15" s="21">
        <v>0</v>
      </c>
      <c r="I15" s="20">
        <f t="shared" si="2"/>
        <v>29</v>
      </c>
      <c r="J15" s="20">
        <f t="shared" si="2"/>
        <v>0</v>
      </c>
      <c r="K15" s="21">
        <f>E15+H15</f>
        <v>2</v>
      </c>
      <c r="L15" s="17"/>
      <c r="M15" s="17"/>
      <c r="N15" s="17"/>
    </row>
    <row r="16" spans="1:14" ht="15" customHeight="1">
      <c r="A16" s="30">
        <v>4</v>
      </c>
      <c r="B16" s="12" t="s">
        <v>40</v>
      </c>
      <c r="C16" s="20">
        <v>33</v>
      </c>
      <c r="D16" s="12">
        <v>2</v>
      </c>
      <c r="E16" s="21">
        <v>0</v>
      </c>
      <c r="F16" s="12">
        <v>0</v>
      </c>
      <c r="G16" s="12">
        <v>0</v>
      </c>
      <c r="H16" s="21">
        <v>0</v>
      </c>
      <c r="I16" s="20">
        <f t="shared" si="2"/>
        <v>33</v>
      </c>
      <c r="J16" s="20">
        <f t="shared" si="2"/>
        <v>2</v>
      </c>
      <c r="K16" s="21">
        <f>E16+H16</f>
        <v>0</v>
      </c>
      <c r="L16" s="17"/>
      <c r="M16" s="17"/>
      <c r="N16" s="17"/>
    </row>
    <row r="17" spans="1:14" ht="15" customHeight="1">
      <c r="A17" s="30">
        <v>5</v>
      </c>
      <c r="B17" s="23" t="s">
        <v>41</v>
      </c>
      <c r="C17" s="20">
        <v>69</v>
      </c>
      <c r="D17" s="12">
        <v>3</v>
      </c>
      <c r="E17" s="21">
        <v>0</v>
      </c>
      <c r="F17" s="12">
        <v>0</v>
      </c>
      <c r="G17" s="12">
        <v>0</v>
      </c>
      <c r="H17" s="21">
        <v>0</v>
      </c>
      <c r="I17" s="20">
        <f>C17+F17</f>
        <v>69</v>
      </c>
      <c r="J17" s="20">
        <f>D17+G17</f>
        <v>3</v>
      </c>
      <c r="K17" s="21">
        <f>E17+H17</f>
        <v>0</v>
      </c>
      <c r="L17" s="17"/>
      <c r="M17" s="17"/>
      <c r="N17" s="17"/>
    </row>
    <row r="18" spans="1:14" ht="15" customHeight="1">
      <c r="A18" s="31"/>
      <c r="B18" s="32" t="s">
        <v>42</v>
      </c>
      <c r="C18" s="33">
        <f>SUM(C13:C17)</f>
        <v>203</v>
      </c>
      <c r="D18" s="33">
        <f aca="true" t="shared" si="3" ref="D18:K18">SUM(D13:D17)</f>
        <v>9</v>
      </c>
      <c r="E18" s="33">
        <f t="shared" si="3"/>
        <v>2</v>
      </c>
      <c r="F18" s="33">
        <f t="shared" si="3"/>
        <v>0</v>
      </c>
      <c r="G18" s="33">
        <f t="shared" si="3"/>
        <v>0</v>
      </c>
      <c r="H18" s="33">
        <f t="shared" si="3"/>
        <v>0</v>
      </c>
      <c r="I18" s="33">
        <f t="shared" si="3"/>
        <v>203</v>
      </c>
      <c r="J18" s="33">
        <f t="shared" si="3"/>
        <v>9</v>
      </c>
      <c r="K18" s="11">
        <f t="shared" si="3"/>
        <v>2</v>
      </c>
      <c r="L18" s="17"/>
      <c r="M18" s="17"/>
      <c r="N18" s="17"/>
    </row>
    <row r="19" spans="1:14" ht="15" customHeight="1">
      <c r="A19" s="34"/>
      <c r="B19" s="35" t="s">
        <v>43</v>
      </c>
      <c r="C19" s="36">
        <v>14</v>
      </c>
      <c r="D19" s="36">
        <v>11</v>
      </c>
      <c r="E19" s="37">
        <v>3</v>
      </c>
      <c r="F19" s="11">
        <v>0</v>
      </c>
      <c r="G19" s="11">
        <v>0</v>
      </c>
      <c r="H19" s="11">
        <v>0</v>
      </c>
      <c r="I19" s="11">
        <f>C19+F19</f>
        <v>14</v>
      </c>
      <c r="J19" s="11">
        <f>D19+G19</f>
        <v>11</v>
      </c>
      <c r="K19" s="11">
        <f>E19+H19</f>
        <v>3</v>
      </c>
      <c r="L19" s="17"/>
      <c r="M19" s="17"/>
      <c r="N19" s="17"/>
    </row>
    <row r="20" spans="1:14" ht="15" customHeight="1">
      <c r="A20" s="19" t="s">
        <v>44</v>
      </c>
      <c r="B20" s="19" t="s">
        <v>45</v>
      </c>
      <c r="C20" s="20"/>
      <c r="D20" s="12"/>
      <c r="E20" s="21"/>
      <c r="F20" s="20"/>
      <c r="G20" s="12"/>
      <c r="H20" s="21"/>
      <c r="I20" s="20"/>
      <c r="J20" s="12"/>
      <c r="K20" s="21"/>
      <c r="L20" s="17"/>
      <c r="M20" s="17"/>
      <c r="N20" s="17"/>
    </row>
    <row r="21" spans="1:14" ht="15" customHeight="1">
      <c r="A21" s="22">
        <v>1</v>
      </c>
      <c r="B21" s="12" t="s">
        <v>46</v>
      </c>
      <c r="C21" s="20">
        <v>24</v>
      </c>
      <c r="D21" s="12">
        <v>2</v>
      </c>
      <c r="E21" s="21">
        <v>0</v>
      </c>
      <c r="F21" s="12">
        <v>0</v>
      </c>
      <c r="G21" s="12">
        <v>0</v>
      </c>
      <c r="H21" s="21">
        <v>0</v>
      </c>
      <c r="I21" s="20">
        <f>C21+F21</f>
        <v>24</v>
      </c>
      <c r="J21" s="20">
        <f>D21+G21</f>
        <v>2</v>
      </c>
      <c r="K21" s="21">
        <f aca="true" t="shared" si="4" ref="K21:K29">E21+H21</f>
        <v>0</v>
      </c>
      <c r="L21" s="17"/>
      <c r="M21" s="17"/>
      <c r="N21" s="17"/>
    </row>
    <row r="22" spans="1:14" ht="15" customHeight="1">
      <c r="A22" s="22">
        <v>2</v>
      </c>
      <c r="B22" s="12" t="s">
        <v>47</v>
      </c>
      <c r="C22" s="20">
        <v>18</v>
      </c>
      <c r="D22" s="12">
        <v>5</v>
      </c>
      <c r="E22" s="21">
        <v>0</v>
      </c>
      <c r="F22" s="12">
        <v>0</v>
      </c>
      <c r="G22" s="12">
        <v>0</v>
      </c>
      <c r="H22" s="21">
        <v>0</v>
      </c>
      <c r="I22" s="20">
        <f aca="true" t="shared" si="5" ref="I22:J29">C22+F22</f>
        <v>18</v>
      </c>
      <c r="J22" s="20">
        <f t="shared" si="5"/>
        <v>5</v>
      </c>
      <c r="K22" s="21">
        <f t="shared" si="4"/>
        <v>0</v>
      </c>
      <c r="L22" s="17"/>
      <c r="M22" s="17"/>
      <c r="N22" s="17"/>
    </row>
    <row r="23" spans="1:14" ht="15" customHeight="1">
      <c r="A23" s="22">
        <v>3</v>
      </c>
      <c r="B23" s="12" t="s">
        <v>48</v>
      </c>
      <c r="C23" s="20">
        <v>15</v>
      </c>
      <c r="D23" s="12">
        <v>1</v>
      </c>
      <c r="E23" s="21">
        <v>0</v>
      </c>
      <c r="F23" s="12">
        <v>0</v>
      </c>
      <c r="G23" s="12">
        <v>0</v>
      </c>
      <c r="H23" s="21">
        <v>0</v>
      </c>
      <c r="I23" s="20">
        <f t="shared" si="5"/>
        <v>15</v>
      </c>
      <c r="J23" s="20">
        <f t="shared" si="5"/>
        <v>1</v>
      </c>
      <c r="K23" s="21">
        <f t="shared" si="4"/>
        <v>0</v>
      </c>
      <c r="L23" s="17"/>
      <c r="M23" s="17"/>
      <c r="N23" s="17"/>
    </row>
    <row r="24" spans="1:14" ht="15" customHeight="1">
      <c r="A24" s="22">
        <v>4</v>
      </c>
      <c r="B24" s="12" t="s">
        <v>49</v>
      </c>
      <c r="C24" s="20">
        <v>23</v>
      </c>
      <c r="D24" s="12">
        <v>2</v>
      </c>
      <c r="E24" s="21">
        <v>0</v>
      </c>
      <c r="F24" s="12">
        <v>0</v>
      </c>
      <c r="G24" s="12">
        <v>0</v>
      </c>
      <c r="H24" s="21">
        <v>0</v>
      </c>
      <c r="I24" s="20">
        <f t="shared" si="5"/>
        <v>23</v>
      </c>
      <c r="J24" s="20">
        <f t="shared" si="5"/>
        <v>2</v>
      </c>
      <c r="K24" s="21">
        <f t="shared" si="4"/>
        <v>0</v>
      </c>
      <c r="L24" s="17"/>
      <c r="M24" s="17"/>
      <c r="N24" s="17"/>
    </row>
    <row r="25" spans="1:14" ht="15" customHeight="1">
      <c r="A25" s="22">
        <v>5</v>
      </c>
      <c r="B25" s="12" t="s">
        <v>50</v>
      </c>
      <c r="C25" s="20">
        <v>28</v>
      </c>
      <c r="D25" s="12">
        <v>0</v>
      </c>
      <c r="E25" s="21">
        <v>0</v>
      </c>
      <c r="F25" s="12">
        <v>0</v>
      </c>
      <c r="G25" s="12">
        <v>0</v>
      </c>
      <c r="H25" s="21">
        <v>0</v>
      </c>
      <c r="I25" s="20">
        <f t="shared" si="5"/>
        <v>28</v>
      </c>
      <c r="J25" s="20">
        <f t="shared" si="5"/>
        <v>0</v>
      </c>
      <c r="K25" s="21">
        <f t="shared" si="4"/>
        <v>0</v>
      </c>
      <c r="L25" s="17"/>
      <c r="M25" s="17"/>
      <c r="N25" s="17"/>
    </row>
    <row r="26" spans="1:14" ht="15" customHeight="1">
      <c r="A26" s="22">
        <v>6</v>
      </c>
      <c r="B26" s="12" t="s">
        <v>51</v>
      </c>
      <c r="C26" s="20">
        <v>22</v>
      </c>
      <c r="D26" s="12">
        <v>1</v>
      </c>
      <c r="E26" s="21">
        <v>0</v>
      </c>
      <c r="F26" s="12">
        <v>0</v>
      </c>
      <c r="G26" s="12">
        <v>0</v>
      </c>
      <c r="H26" s="21">
        <v>0</v>
      </c>
      <c r="I26" s="20">
        <f t="shared" si="5"/>
        <v>22</v>
      </c>
      <c r="J26" s="20">
        <f t="shared" si="5"/>
        <v>1</v>
      </c>
      <c r="K26" s="21">
        <f t="shared" si="4"/>
        <v>0</v>
      </c>
      <c r="L26" s="17"/>
      <c r="M26" s="17"/>
      <c r="N26" s="17"/>
    </row>
    <row r="27" spans="1:14" ht="15" customHeight="1">
      <c r="A27" s="22">
        <v>7</v>
      </c>
      <c r="B27" s="12" t="s">
        <v>52</v>
      </c>
      <c r="C27" s="20">
        <v>15</v>
      </c>
      <c r="D27" s="12">
        <v>2</v>
      </c>
      <c r="E27" s="21">
        <v>0</v>
      </c>
      <c r="F27" s="12">
        <v>0</v>
      </c>
      <c r="G27" s="12">
        <v>0</v>
      </c>
      <c r="H27" s="21">
        <v>0</v>
      </c>
      <c r="I27" s="20">
        <f t="shared" si="5"/>
        <v>15</v>
      </c>
      <c r="J27" s="20">
        <f t="shared" si="5"/>
        <v>2</v>
      </c>
      <c r="K27" s="21">
        <f t="shared" si="4"/>
        <v>0</v>
      </c>
      <c r="L27" s="17"/>
      <c r="M27" s="17"/>
      <c r="N27" s="17"/>
    </row>
    <row r="28" spans="1:14" ht="15" customHeight="1">
      <c r="A28" s="22">
        <v>8</v>
      </c>
      <c r="B28" s="12" t="s">
        <v>53</v>
      </c>
      <c r="C28" s="20">
        <v>28</v>
      </c>
      <c r="D28" s="12">
        <v>0</v>
      </c>
      <c r="E28" s="21">
        <v>0</v>
      </c>
      <c r="F28" s="12">
        <v>0</v>
      </c>
      <c r="G28" s="12">
        <v>0</v>
      </c>
      <c r="H28" s="21">
        <v>0</v>
      </c>
      <c r="I28" s="20">
        <f t="shared" si="5"/>
        <v>28</v>
      </c>
      <c r="J28" s="20">
        <f t="shared" si="5"/>
        <v>0</v>
      </c>
      <c r="K28" s="21">
        <f t="shared" si="4"/>
        <v>0</v>
      </c>
      <c r="L28" s="17"/>
      <c r="M28" s="17"/>
      <c r="N28" s="17"/>
    </row>
    <row r="29" spans="1:14" ht="15" customHeight="1">
      <c r="A29" s="22">
        <v>9</v>
      </c>
      <c r="B29" s="12" t="s">
        <v>54</v>
      </c>
      <c r="C29" s="20">
        <v>16</v>
      </c>
      <c r="D29" s="12">
        <v>1</v>
      </c>
      <c r="E29" s="21">
        <v>0</v>
      </c>
      <c r="F29" s="12">
        <v>0</v>
      </c>
      <c r="G29" s="12">
        <v>0</v>
      </c>
      <c r="H29" s="21">
        <v>0</v>
      </c>
      <c r="I29" s="20">
        <f t="shared" si="5"/>
        <v>16</v>
      </c>
      <c r="J29" s="20">
        <f t="shared" si="5"/>
        <v>1</v>
      </c>
      <c r="K29" s="21">
        <f t="shared" si="4"/>
        <v>0</v>
      </c>
      <c r="L29" s="17"/>
      <c r="M29" s="17"/>
      <c r="N29" s="17"/>
    </row>
    <row r="30" spans="1:14" ht="15" customHeight="1">
      <c r="A30" s="25"/>
      <c r="B30" s="38" t="s">
        <v>55</v>
      </c>
      <c r="C30" s="27">
        <f aca="true" t="shared" si="6" ref="C30:K30">SUM(C21:C29)</f>
        <v>189</v>
      </c>
      <c r="D30" s="39">
        <f t="shared" si="6"/>
        <v>14</v>
      </c>
      <c r="E30" s="39">
        <f t="shared" si="6"/>
        <v>0</v>
      </c>
      <c r="F30" s="39">
        <f t="shared" si="6"/>
        <v>0</v>
      </c>
      <c r="G30" s="39">
        <f t="shared" si="6"/>
        <v>0</v>
      </c>
      <c r="H30" s="39">
        <f t="shared" si="6"/>
        <v>0</v>
      </c>
      <c r="I30" s="39">
        <f t="shared" si="6"/>
        <v>189</v>
      </c>
      <c r="J30" s="39">
        <f t="shared" si="6"/>
        <v>14</v>
      </c>
      <c r="K30" s="40">
        <f t="shared" si="6"/>
        <v>0</v>
      </c>
      <c r="L30" s="17"/>
      <c r="M30" s="17"/>
      <c r="N30" s="17"/>
    </row>
    <row r="31" spans="1:14" ht="15" customHeight="1">
      <c r="A31" s="41"/>
      <c r="B31" s="42" t="s">
        <v>56</v>
      </c>
      <c r="C31" s="43"/>
      <c r="D31" s="44"/>
      <c r="E31" s="45"/>
      <c r="F31" s="43"/>
      <c r="G31" s="44"/>
      <c r="H31" s="45"/>
      <c r="I31" s="43"/>
      <c r="J31" s="44"/>
      <c r="K31" s="45"/>
      <c r="L31" s="17"/>
      <c r="M31" s="17"/>
      <c r="N31" s="17"/>
    </row>
    <row r="32" spans="1:14" ht="15" customHeight="1">
      <c r="A32" s="22">
        <v>1</v>
      </c>
      <c r="B32" s="46" t="s">
        <v>57</v>
      </c>
      <c r="C32" s="43">
        <v>23</v>
      </c>
      <c r="D32" s="44">
        <v>0</v>
      </c>
      <c r="E32" s="45">
        <v>0</v>
      </c>
      <c r="F32" s="43">
        <v>0</v>
      </c>
      <c r="G32" s="44">
        <v>0</v>
      </c>
      <c r="H32" s="45">
        <v>0</v>
      </c>
      <c r="I32" s="43">
        <f>C32+F32</f>
        <v>23</v>
      </c>
      <c r="J32" s="43">
        <f>D32+G32</f>
        <v>0</v>
      </c>
      <c r="K32" s="47">
        <f>E32+H32</f>
        <v>0</v>
      </c>
      <c r="L32" s="17"/>
      <c r="M32" s="17"/>
      <c r="N32" s="17"/>
    </row>
    <row r="33" spans="1:14" ht="15">
      <c r="A33" s="28"/>
      <c r="B33" s="29" t="s">
        <v>58</v>
      </c>
      <c r="C33" s="20"/>
      <c r="D33" s="12"/>
      <c r="E33" s="21"/>
      <c r="F33" s="20"/>
      <c r="G33" s="12"/>
      <c r="H33" s="21"/>
      <c r="I33" s="20"/>
      <c r="J33" s="12"/>
      <c r="K33" s="21"/>
      <c r="L33" s="17"/>
      <c r="M33" s="17"/>
      <c r="N33" s="17"/>
    </row>
    <row r="34" spans="1:14" ht="15">
      <c r="A34" s="22">
        <v>1</v>
      </c>
      <c r="B34" s="12" t="s">
        <v>59</v>
      </c>
      <c r="C34" s="20">
        <v>15</v>
      </c>
      <c r="D34" s="12">
        <v>0</v>
      </c>
      <c r="E34" s="21">
        <v>0</v>
      </c>
      <c r="F34" s="20">
        <v>0</v>
      </c>
      <c r="G34" s="20">
        <v>0</v>
      </c>
      <c r="H34" s="20">
        <v>0</v>
      </c>
      <c r="I34" s="20">
        <f aca="true" t="shared" si="7" ref="I34:K36">C34+F34</f>
        <v>15</v>
      </c>
      <c r="J34" s="20">
        <f t="shared" si="7"/>
        <v>0</v>
      </c>
      <c r="K34" s="21">
        <f t="shared" si="7"/>
        <v>0</v>
      </c>
      <c r="L34" s="17"/>
      <c r="M34" s="17"/>
      <c r="N34" s="17"/>
    </row>
    <row r="35" spans="1:14" ht="14.25" customHeight="1">
      <c r="A35" s="22">
        <v>2</v>
      </c>
      <c r="B35" s="48" t="s">
        <v>60</v>
      </c>
      <c r="C35" s="20">
        <v>31</v>
      </c>
      <c r="D35" s="12">
        <v>0</v>
      </c>
      <c r="E35" s="21">
        <v>1</v>
      </c>
      <c r="F35" s="20">
        <v>0</v>
      </c>
      <c r="G35" s="20">
        <v>0</v>
      </c>
      <c r="H35" s="20">
        <v>0</v>
      </c>
      <c r="I35" s="20">
        <f t="shared" si="7"/>
        <v>31</v>
      </c>
      <c r="J35" s="20">
        <f t="shared" si="7"/>
        <v>0</v>
      </c>
      <c r="K35" s="21">
        <f t="shared" si="7"/>
        <v>1</v>
      </c>
      <c r="L35" s="17"/>
      <c r="M35" s="17"/>
      <c r="N35" s="17"/>
    </row>
    <row r="36" spans="1:14" ht="15">
      <c r="A36" s="22">
        <v>3</v>
      </c>
      <c r="B36" s="48" t="s">
        <v>61</v>
      </c>
      <c r="C36" s="20">
        <v>595</v>
      </c>
      <c r="D36" s="12">
        <v>30</v>
      </c>
      <c r="E36" s="12">
        <v>0</v>
      </c>
      <c r="F36" s="20">
        <v>0</v>
      </c>
      <c r="G36" s="20">
        <v>0</v>
      </c>
      <c r="H36" s="20">
        <v>0</v>
      </c>
      <c r="I36" s="20">
        <f t="shared" si="7"/>
        <v>595</v>
      </c>
      <c r="J36" s="20">
        <f t="shared" si="7"/>
        <v>30</v>
      </c>
      <c r="K36" s="21">
        <f t="shared" si="7"/>
        <v>0</v>
      </c>
      <c r="L36" s="17"/>
      <c r="M36" s="17"/>
      <c r="N36" s="17"/>
    </row>
    <row r="37" spans="1:14" ht="15" customHeight="1">
      <c r="A37" s="25"/>
      <c r="B37" s="49" t="s">
        <v>62</v>
      </c>
      <c r="C37" s="27">
        <f>SUM(C34:C36)</f>
        <v>641</v>
      </c>
      <c r="D37" s="27">
        <f aca="true" t="shared" si="8" ref="D37:K37">SUM(D34:D36)</f>
        <v>30</v>
      </c>
      <c r="E37" s="27">
        <f t="shared" si="8"/>
        <v>1</v>
      </c>
      <c r="F37" s="27">
        <f t="shared" si="8"/>
        <v>0</v>
      </c>
      <c r="G37" s="27">
        <f t="shared" si="8"/>
        <v>0</v>
      </c>
      <c r="H37" s="27">
        <f t="shared" si="8"/>
        <v>0</v>
      </c>
      <c r="I37" s="27">
        <f t="shared" si="8"/>
        <v>641</v>
      </c>
      <c r="J37" s="27">
        <f t="shared" si="8"/>
        <v>30</v>
      </c>
      <c r="K37" s="27">
        <f t="shared" si="8"/>
        <v>1</v>
      </c>
      <c r="L37" s="17"/>
      <c r="M37" s="17"/>
      <c r="N37" s="17"/>
    </row>
    <row r="38" spans="1:14" ht="15" customHeight="1">
      <c r="A38" s="28"/>
      <c r="B38" s="50" t="s">
        <v>63</v>
      </c>
      <c r="C38" s="20"/>
      <c r="D38" s="12"/>
      <c r="E38" s="21"/>
      <c r="F38" s="20"/>
      <c r="G38" s="12"/>
      <c r="H38" s="21"/>
      <c r="I38" s="20"/>
      <c r="J38" s="20"/>
      <c r="K38" s="21"/>
      <c r="L38" s="17"/>
      <c r="M38" s="17"/>
      <c r="N38" s="17"/>
    </row>
    <row r="39" spans="1:14" ht="15" customHeight="1">
      <c r="A39" s="51">
        <v>2</v>
      </c>
      <c r="B39" s="48" t="s">
        <v>64</v>
      </c>
      <c r="C39" s="20">
        <v>2</v>
      </c>
      <c r="D39" s="12">
        <v>0</v>
      </c>
      <c r="E39" s="21">
        <v>0</v>
      </c>
      <c r="F39" s="20">
        <v>0</v>
      </c>
      <c r="G39" s="12">
        <v>0</v>
      </c>
      <c r="H39" s="21">
        <v>0</v>
      </c>
      <c r="I39" s="20">
        <f aca="true" t="shared" si="9" ref="I39:K44">C39+F39</f>
        <v>2</v>
      </c>
      <c r="J39" s="20">
        <f t="shared" si="9"/>
        <v>0</v>
      </c>
      <c r="K39" s="21">
        <f t="shared" si="9"/>
        <v>0</v>
      </c>
      <c r="L39" s="17"/>
      <c r="M39" s="17"/>
      <c r="N39" s="17"/>
    </row>
    <row r="40" spans="1:14" ht="15" customHeight="1">
      <c r="A40" s="51">
        <v>3</v>
      </c>
      <c r="B40" s="52" t="s">
        <v>65</v>
      </c>
      <c r="C40" s="20">
        <v>5</v>
      </c>
      <c r="D40" s="12">
        <v>0</v>
      </c>
      <c r="E40" s="21">
        <v>1</v>
      </c>
      <c r="F40" s="20">
        <v>0</v>
      </c>
      <c r="G40" s="12">
        <v>0</v>
      </c>
      <c r="H40" s="21">
        <v>0</v>
      </c>
      <c r="I40" s="20">
        <f t="shared" si="9"/>
        <v>5</v>
      </c>
      <c r="J40" s="20">
        <f t="shared" si="9"/>
        <v>0</v>
      </c>
      <c r="K40" s="21">
        <v>1</v>
      </c>
      <c r="L40" s="17"/>
      <c r="M40" s="17"/>
      <c r="N40" s="17"/>
    </row>
    <row r="41" spans="1:14" ht="15" customHeight="1">
      <c r="A41" s="51">
        <v>4</v>
      </c>
      <c r="B41" s="12" t="s">
        <v>66</v>
      </c>
      <c r="C41" s="20">
        <v>8</v>
      </c>
      <c r="D41" s="12">
        <v>0</v>
      </c>
      <c r="E41" s="21">
        <v>1</v>
      </c>
      <c r="F41" s="20">
        <v>0</v>
      </c>
      <c r="G41" s="12">
        <v>0</v>
      </c>
      <c r="H41" s="21">
        <v>0</v>
      </c>
      <c r="I41" s="20">
        <f t="shared" si="9"/>
        <v>8</v>
      </c>
      <c r="J41" s="20">
        <f t="shared" si="9"/>
        <v>0</v>
      </c>
      <c r="K41" s="21">
        <v>1</v>
      </c>
      <c r="L41" s="17"/>
      <c r="M41" s="17"/>
      <c r="N41" s="17"/>
    </row>
    <row r="42" spans="1:14" ht="15" customHeight="1">
      <c r="A42" s="51">
        <v>5</v>
      </c>
      <c r="B42" s="12" t="s">
        <v>67</v>
      </c>
      <c r="C42" s="20">
        <v>12</v>
      </c>
      <c r="D42" s="12">
        <v>5</v>
      </c>
      <c r="E42" s="21">
        <v>0</v>
      </c>
      <c r="F42" s="20">
        <v>0</v>
      </c>
      <c r="G42" s="12">
        <v>0</v>
      </c>
      <c r="H42" s="21">
        <v>0</v>
      </c>
      <c r="I42" s="20">
        <f t="shared" si="9"/>
        <v>12</v>
      </c>
      <c r="J42" s="20">
        <f t="shared" si="9"/>
        <v>5</v>
      </c>
      <c r="K42" s="21">
        <f t="shared" si="9"/>
        <v>0</v>
      </c>
      <c r="L42" s="17"/>
      <c r="M42" s="17"/>
      <c r="N42" s="17"/>
    </row>
    <row r="43" spans="1:14" ht="15" customHeight="1">
      <c r="A43" s="51">
        <v>5</v>
      </c>
      <c r="B43" s="12" t="s">
        <v>68</v>
      </c>
      <c r="C43" s="20">
        <v>3</v>
      </c>
      <c r="D43" s="12">
        <v>0</v>
      </c>
      <c r="E43" s="21">
        <v>1</v>
      </c>
      <c r="F43" s="20">
        <v>0</v>
      </c>
      <c r="G43" s="12">
        <v>0</v>
      </c>
      <c r="H43" s="21">
        <v>0</v>
      </c>
      <c r="I43" s="20">
        <f t="shared" si="9"/>
        <v>3</v>
      </c>
      <c r="J43" s="20">
        <f t="shared" si="9"/>
        <v>0</v>
      </c>
      <c r="K43" s="21">
        <v>1</v>
      </c>
      <c r="L43" s="17"/>
      <c r="M43" s="17"/>
      <c r="N43" s="17"/>
    </row>
    <row r="44" spans="1:14" ht="15" customHeight="1">
      <c r="A44" s="51">
        <v>6</v>
      </c>
      <c r="B44" s="12" t="s">
        <v>69</v>
      </c>
      <c r="C44" s="20">
        <v>17</v>
      </c>
      <c r="D44" s="12">
        <v>1</v>
      </c>
      <c r="E44" s="21">
        <v>0</v>
      </c>
      <c r="F44" s="20">
        <v>0</v>
      </c>
      <c r="G44" s="12">
        <v>0</v>
      </c>
      <c r="H44" s="21">
        <v>0</v>
      </c>
      <c r="I44" s="20">
        <f t="shared" si="9"/>
        <v>17</v>
      </c>
      <c r="J44" s="20">
        <f t="shared" si="9"/>
        <v>1</v>
      </c>
      <c r="K44" s="21">
        <f t="shared" si="9"/>
        <v>0</v>
      </c>
      <c r="L44" s="17"/>
      <c r="M44" s="17"/>
      <c r="N44" s="17"/>
    </row>
    <row r="45" spans="1:14" ht="15" customHeight="1">
      <c r="A45" s="25"/>
      <c r="B45" s="26" t="s">
        <v>70</v>
      </c>
      <c r="C45" s="27">
        <f aca="true" t="shared" si="10" ref="C45:K45">SUM(C39:C44)</f>
        <v>47</v>
      </c>
      <c r="D45" s="27">
        <f t="shared" si="10"/>
        <v>6</v>
      </c>
      <c r="E45" s="27">
        <f t="shared" si="10"/>
        <v>3</v>
      </c>
      <c r="F45" s="27">
        <f t="shared" si="10"/>
        <v>0</v>
      </c>
      <c r="G45" s="27">
        <f t="shared" si="10"/>
        <v>0</v>
      </c>
      <c r="H45" s="27">
        <f t="shared" si="10"/>
        <v>0</v>
      </c>
      <c r="I45" s="27">
        <f t="shared" si="10"/>
        <v>47</v>
      </c>
      <c r="J45" s="27">
        <f t="shared" si="10"/>
        <v>6</v>
      </c>
      <c r="K45" s="11">
        <f t="shared" si="10"/>
        <v>3</v>
      </c>
      <c r="L45" s="17"/>
      <c r="M45" s="17"/>
      <c r="N45" s="17"/>
    </row>
    <row r="46" spans="1:14" ht="15" customHeight="1">
      <c r="A46" s="25"/>
      <c r="B46" s="53" t="s">
        <v>71</v>
      </c>
      <c r="C46" s="27">
        <v>74</v>
      </c>
      <c r="D46" s="39">
        <v>0</v>
      </c>
      <c r="E46" s="40">
        <v>0</v>
      </c>
      <c r="F46" s="27">
        <v>0</v>
      </c>
      <c r="G46" s="39">
        <v>0</v>
      </c>
      <c r="H46" s="40">
        <v>0</v>
      </c>
      <c r="I46" s="43">
        <f>C46+F46</f>
        <v>74</v>
      </c>
      <c r="J46" s="39">
        <v>0</v>
      </c>
      <c r="K46" s="40">
        <v>0</v>
      </c>
      <c r="L46" s="17"/>
      <c r="M46" s="17"/>
      <c r="N46" s="17"/>
    </row>
    <row r="47" spans="1:14" ht="15" customHeight="1">
      <c r="A47" s="54"/>
      <c r="B47" s="53"/>
      <c r="C47" s="27"/>
      <c r="D47" s="27"/>
      <c r="E47" s="27"/>
      <c r="F47" s="27"/>
      <c r="G47" s="27"/>
      <c r="H47" s="27"/>
      <c r="I47" s="27"/>
      <c r="J47" s="27"/>
      <c r="K47" s="11"/>
      <c r="L47" s="17"/>
      <c r="M47" s="17"/>
      <c r="N47" s="17"/>
    </row>
    <row r="48" spans="1:14" ht="15" customHeight="1">
      <c r="A48" s="55"/>
      <c r="B48" s="39" t="s">
        <v>72</v>
      </c>
      <c r="C48" s="27">
        <f>SUM(C11+C18+C19+C30+C32+C37+C45+C46)</f>
        <v>1392</v>
      </c>
      <c r="D48" s="27">
        <f aca="true" t="shared" si="11" ref="D48:K48">SUM(D11+D18+D19+D30+D32+D37+D45+D46)</f>
        <v>89</v>
      </c>
      <c r="E48" s="27">
        <f t="shared" si="11"/>
        <v>9</v>
      </c>
      <c r="F48" s="27">
        <f t="shared" si="11"/>
        <v>-6</v>
      </c>
      <c r="G48" s="27">
        <f t="shared" si="11"/>
        <v>0</v>
      </c>
      <c r="H48" s="27">
        <f t="shared" si="11"/>
        <v>0</v>
      </c>
      <c r="I48" s="27">
        <f t="shared" si="11"/>
        <v>1386</v>
      </c>
      <c r="J48" s="27">
        <f t="shared" si="11"/>
        <v>89</v>
      </c>
      <c r="K48" s="27">
        <f t="shared" si="11"/>
        <v>9</v>
      </c>
      <c r="L48" s="17"/>
      <c r="M48" s="17"/>
      <c r="N48" s="17"/>
    </row>
    <row r="49" spans="1:14" ht="15" customHeight="1">
      <c r="A49" s="28"/>
      <c r="B49" s="19" t="s">
        <v>73</v>
      </c>
      <c r="C49" s="20"/>
      <c r="D49" s="12"/>
      <c r="E49" s="21"/>
      <c r="F49" s="20"/>
      <c r="G49" s="12"/>
      <c r="H49" s="21"/>
      <c r="I49" s="20"/>
      <c r="J49" s="20"/>
      <c r="K49" s="21"/>
      <c r="L49" s="17"/>
      <c r="M49" s="17"/>
      <c r="N49" s="17"/>
    </row>
    <row r="50" spans="1:14" ht="15" customHeight="1">
      <c r="A50" s="51">
        <v>1</v>
      </c>
      <c r="B50" s="12" t="s">
        <v>74</v>
      </c>
      <c r="C50" s="20">
        <v>133</v>
      </c>
      <c r="D50" s="12">
        <v>2</v>
      </c>
      <c r="E50" s="21">
        <v>5</v>
      </c>
      <c r="F50" s="20">
        <v>-4</v>
      </c>
      <c r="G50" s="12">
        <v>-1</v>
      </c>
      <c r="H50" s="21">
        <v>0</v>
      </c>
      <c r="I50" s="20">
        <f aca="true" t="shared" si="12" ref="I50:K59">C50+F50</f>
        <v>129</v>
      </c>
      <c r="J50" s="20">
        <f t="shared" si="12"/>
        <v>1</v>
      </c>
      <c r="K50" s="21">
        <f t="shared" si="12"/>
        <v>5</v>
      </c>
      <c r="L50" s="17"/>
      <c r="M50" s="17"/>
      <c r="N50" s="17"/>
    </row>
    <row r="51" spans="1:14" ht="15" customHeight="1">
      <c r="A51" s="51">
        <v>2</v>
      </c>
      <c r="B51" s="12" t="s">
        <v>75</v>
      </c>
      <c r="C51" s="20">
        <v>3</v>
      </c>
      <c r="D51" s="12">
        <v>0</v>
      </c>
      <c r="E51" s="21">
        <v>0</v>
      </c>
      <c r="F51" s="20">
        <v>0</v>
      </c>
      <c r="G51" s="12">
        <v>0</v>
      </c>
      <c r="H51" s="21">
        <v>0</v>
      </c>
      <c r="I51" s="20">
        <f t="shared" si="12"/>
        <v>3</v>
      </c>
      <c r="J51" s="20">
        <f t="shared" si="12"/>
        <v>0</v>
      </c>
      <c r="K51" s="21">
        <f t="shared" si="12"/>
        <v>0</v>
      </c>
      <c r="L51" s="17"/>
      <c r="M51" s="17"/>
      <c r="N51" s="17"/>
    </row>
    <row r="52" spans="1:14" ht="15" customHeight="1">
      <c r="A52" s="51">
        <v>3</v>
      </c>
      <c r="B52" s="12" t="s">
        <v>76</v>
      </c>
      <c r="C52" s="20">
        <v>4</v>
      </c>
      <c r="D52" s="12">
        <v>0</v>
      </c>
      <c r="E52" s="21">
        <v>5</v>
      </c>
      <c r="F52" s="20">
        <v>-1</v>
      </c>
      <c r="G52" s="12">
        <v>0</v>
      </c>
      <c r="H52" s="21">
        <v>0</v>
      </c>
      <c r="I52" s="20">
        <f t="shared" si="12"/>
        <v>3</v>
      </c>
      <c r="J52" s="20">
        <f t="shared" si="12"/>
        <v>0</v>
      </c>
      <c r="K52" s="21">
        <f t="shared" si="12"/>
        <v>5</v>
      </c>
      <c r="L52" s="17"/>
      <c r="M52" s="17"/>
      <c r="N52" s="17"/>
    </row>
    <row r="53" spans="1:14" ht="15" customHeight="1">
      <c r="A53" s="51">
        <v>4</v>
      </c>
      <c r="B53" s="12" t="s">
        <v>77</v>
      </c>
      <c r="C53" s="20">
        <v>0</v>
      </c>
      <c r="D53" s="12">
        <v>0</v>
      </c>
      <c r="E53" s="21">
        <v>0</v>
      </c>
      <c r="F53" s="20">
        <v>0</v>
      </c>
      <c r="G53" s="12">
        <v>0</v>
      </c>
      <c r="H53" s="21">
        <v>0</v>
      </c>
      <c r="I53" s="20">
        <f t="shared" si="12"/>
        <v>0</v>
      </c>
      <c r="J53" s="20">
        <f t="shared" si="12"/>
        <v>0</v>
      </c>
      <c r="K53" s="21">
        <f t="shared" si="12"/>
        <v>0</v>
      </c>
      <c r="L53" s="17"/>
      <c r="M53" s="17"/>
      <c r="N53" s="17"/>
    </row>
    <row r="54" spans="1:14" ht="17.25" customHeight="1">
      <c r="A54" s="51">
        <v>5</v>
      </c>
      <c r="B54" s="12" t="s">
        <v>78</v>
      </c>
      <c r="C54" s="20">
        <v>0</v>
      </c>
      <c r="D54" s="12">
        <v>0</v>
      </c>
      <c r="E54" s="21">
        <v>192</v>
      </c>
      <c r="F54" s="12">
        <v>0</v>
      </c>
      <c r="G54" s="12">
        <v>0</v>
      </c>
      <c r="H54" s="21">
        <v>0</v>
      </c>
      <c r="I54" s="20">
        <f t="shared" si="12"/>
        <v>0</v>
      </c>
      <c r="J54" s="20">
        <f t="shared" si="12"/>
        <v>0</v>
      </c>
      <c r="K54" s="21">
        <f t="shared" si="12"/>
        <v>192</v>
      </c>
      <c r="L54" s="17"/>
      <c r="M54" s="17"/>
      <c r="N54" s="17"/>
    </row>
    <row r="55" spans="1:14" ht="15" customHeight="1">
      <c r="A55" s="51">
        <v>6</v>
      </c>
      <c r="B55" s="12" t="s">
        <v>16</v>
      </c>
      <c r="C55" s="12">
        <v>8</v>
      </c>
      <c r="D55" s="12">
        <v>0</v>
      </c>
      <c r="E55" s="21">
        <v>5</v>
      </c>
      <c r="F55" s="20">
        <v>0</v>
      </c>
      <c r="G55" s="12">
        <v>0</v>
      </c>
      <c r="H55" s="21">
        <v>0</v>
      </c>
      <c r="I55" s="20">
        <f t="shared" si="12"/>
        <v>8</v>
      </c>
      <c r="J55" s="20">
        <f t="shared" si="12"/>
        <v>0</v>
      </c>
      <c r="K55" s="21">
        <f t="shared" si="12"/>
        <v>5</v>
      </c>
      <c r="L55" s="17"/>
      <c r="M55" s="17"/>
      <c r="N55" s="17"/>
    </row>
    <row r="56" spans="1:14" ht="15" customHeight="1">
      <c r="A56" s="51">
        <v>7</v>
      </c>
      <c r="B56" s="12" t="s">
        <v>79</v>
      </c>
      <c r="C56" s="20">
        <v>1</v>
      </c>
      <c r="D56" s="12">
        <v>0</v>
      </c>
      <c r="E56" s="21">
        <v>0</v>
      </c>
      <c r="F56" s="20">
        <v>-1</v>
      </c>
      <c r="G56" s="12">
        <v>0</v>
      </c>
      <c r="H56" s="21">
        <v>0</v>
      </c>
      <c r="I56" s="20">
        <f t="shared" si="12"/>
        <v>0</v>
      </c>
      <c r="J56" s="20">
        <f t="shared" si="12"/>
        <v>0</v>
      </c>
      <c r="K56" s="21">
        <f t="shared" si="12"/>
        <v>0</v>
      </c>
      <c r="L56" s="17"/>
      <c r="M56" s="17"/>
      <c r="N56" s="17"/>
    </row>
    <row r="57" spans="1:14" ht="15" customHeight="1">
      <c r="A57" s="51">
        <v>8</v>
      </c>
      <c r="B57" s="12" t="s">
        <v>80</v>
      </c>
      <c r="C57" s="20">
        <v>3</v>
      </c>
      <c r="D57" s="12">
        <v>0</v>
      </c>
      <c r="E57" s="21">
        <v>0</v>
      </c>
      <c r="F57" s="20">
        <v>-1</v>
      </c>
      <c r="G57" s="12">
        <v>0</v>
      </c>
      <c r="H57" s="21">
        <v>0</v>
      </c>
      <c r="I57" s="20">
        <f t="shared" si="12"/>
        <v>2</v>
      </c>
      <c r="J57" s="20">
        <f t="shared" si="12"/>
        <v>0</v>
      </c>
      <c r="K57" s="21">
        <f t="shared" si="12"/>
        <v>0</v>
      </c>
      <c r="L57" s="17"/>
      <c r="M57" s="17"/>
      <c r="N57" s="17"/>
    </row>
    <row r="58" spans="1:14" ht="15" customHeight="1">
      <c r="A58" s="51">
        <v>9</v>
      </c>
      <c r="B58" s="12" t="s">
        <v>81</v>
      </c>
      <c r="C58" s="20">
        <v>1</v>
      </c>
      <c r="D58" s="12">
        <v>0</v>
      </c>
      <c r="E58" s="21">
        <v>0</v>
      </c>
      <c r="F58" s="20">
        <v>0</v>
      </c>
      <c r="G58" s="12">
        <v>0</v>
      </c>
      <c r="H58" s="21">
        <v>0</v>
      </c>
      <c r="I58" s="20">
        <f>C58+F58</f>
        <v>1</v>
      </c>
      <c r="J58" s="20">
        <f t="shared" si="12"/>
        <v>0</v>
      </c>
      <c r="K58" s="21">
        <f t="shared" si="12"/>
        <v>0</v>
      </c>
      <c r="L58" s="17"/>
      <c r="M58" s="17"/>
      <c r="N58" s="17"/>
    </row>
    <row r="59" spans="1:14" ht="15" customHeight="1">
      <c r="A59" s="51">
        <v>10</v>
      </c>
      <c r="B59" s="12" t="s">
        <v>82</v>
      </c>
      <c r="C59" s="20">
        <v>1</v>
      </c>
      <c r="D59" s="12">
        <v>0</v>
      </c>
      <c r="E59" s="21">
        <v>0</v>
      </c>
      <c r="F59" s="12">
        <v>0</v>
      </c>
      <c r="G59" s="12">
        <v>0</v>
      </c>
      <c r="H59" s="12">
        <v>0</v>
      </c>
      <c r="I59" s="12">
        <f>C59+F59</f>
        <v>1</v>
      </c>
      <c r="J59" s="20">
        <f t="shared" si="12"/>
        <v>0</v>
      </c>
      <c r="K59" s="21">
        <f t="shared" si="12"/>
        <v>0</v>
      </c>
      <c r="L59" s="17"/>
      <c r="M59" s="17"/>
      <c r="N59" s="17"/>
    </row>
    <row r="60" spans="1:14" ht="15" customHeight="1">
      <c r="A60" s="51"/>
      <c r="B60" s="12" t="s">
        <v>83</v>
      </c>
      <c r="C60" s="20">
        <v>2</v>
      </c>
      <c r="D60" s="12">
        <v>1</v>
      </c>
      <c r="E60" s="12">
        <v>0</v>
      </c>
      <c r="F60" s="12">
        <v>0</v>
      </c>
      <c r="G60" s="12">
        <v>0</v>
      </c>
      <c r="H60" s="12">
        <v>0</v>
      </c>
      <c r="I60" s="12">
        <f>C60+F60</f>
        <v>2</v>
      </c>
      <c r="J60" s="20">
        <f>D60+G60</f>
        <v>1</v>
      </c>
      <c r="K60" s="21">
        <f>E60+H60</f>
        <v>0</v>
      </c>
      <c r="L60" s="17"/>
      <c r="M60" s="17"/>
      <c r="N60" s="17"/>
    </row>
    <row r="61" spans="1:14" ht="13.5" customHeight="1">
      <c r="A61" s="25"/>
      <c r="B61" s="26" t="s">
        <v>84</v>
      </c>
      <c r="C61" s="27">
        <f aca="true" t="shared" si="13" ref="C61:K61">SUM(C50:C60)</f>
        <v>156</v>
      </c>
      <c r="D61" s="27">
        <f t="shared" si="13"/>
        <v>3</v>
      </c>
      <c r="E61" s="27">
        <f t="shared" si="13"/>
        <v>207</v>
      </c>
      <c r="F61" s="11">
        <f t="shared" si="13"/>
        <v>-7</v>
      </c>
      <c r="G61" s="11">
        <f t="shared" si="13"/>
        <v>-1</v>
      </c>
      <c r="H61" s="11">
        <f t="shared" si="13"/>
        <v>0</v>
      </c>
      <c r="I61" s="27">
        <f t="shared" si="13"/>
        <v>149</v>
      </c>
      <c r="J61" s="27">
        <f t="shared" si="13"/>
        <v>2</v>
      </c>
      <c r="K61" s="27">
        <f t="shared" si="13"/>
        <v>207</v>
      </c>
      <c r="L61" s="17"/>
      <c r="M61" s="17"/>
      <c r="N61" s="17"/>
    </row>
    <row r="62" spans="1:14" ht="15" customHeight="1">
      <c r="A62" s="25"/>
      <c r="B62" s="26" t="s">
        <v>19</v>
      </c>
      <c r="C62" s="27">
        <v>20</v>
      </c>
      <c r="D62" s="39">
        <v>0</v>
      </c>
      <c r="E62" s="40">
        <v>0</v>
      </c>
      <c r="F62" s="27">
        <v>0</v>
      </c>
      <c r="G62" s="39">
        <v>0</v>
      </c>
      <c r="H62" s="40">
        <v>0</v>
      </c>
      <c r="I62" s="43">
        <f aca="true" t="shared" si="14" ref="I62:K63">C62+F62</f>
        <v>20</v>
      </c>
      <c r="J62" s="43">
        <f t="shared" si="14"/>
        <v>0</v>
      </c>
      <c r="K62" s="45">
        <f t="shared" si="14"/>
        <v>0</v>
      </c>
      <c r="L62" s="17"/>
      <c r="M62" s="17"/>
      <c r="N62" s="17"/>
    </row>
    <row r="63" spans="1:14" ht="15" customHeight="1">
      <c r="A63" s="56"/>
      <c r="B63" s="57" t="s">
        <v>20</v>
      </c>
      <c r="C63" s="44">
        <v>34</v>
      </c>
      <c r="D63" s="44">
        <v>0</v>
      </c>
      <c r="E63" s="58">
        <v>0</v>
      </c>
      <c r="F63" s="33">
        <v>0</v>
      </c>
      <c r="G63" s="59">
        <v>0</v>
      </c>
      <c r="H63" s="58">
        <v>0</v>
      </c>
      <c r="I63" s="43">
        <f t="shared" si="14"/>
        <v>34</v>
      </c>
      <c r="J63" s="43">
        <f t="shared" si="14"/>
        <v>0</v>
      </c>
      <c r="K63" s="45">
        <f t="shared" si="14"/>
        <v>0</v>
      </c>
      <c r="L63" s="17"/>
      <c r="M63" s="17"/>
      <c r="N63" s="17"/>
    </row>
    <row r="64" spans="1:14" ht="27.75" customHeight="1">
      <c r="A64" s="60"/>
      <c r="B64" s="15" t="s">
        <v>21</v>
      </c>
      <c r="C64" s="61">
        <f>SUM(C48+C61+C62+C63)</f>
        <v>1602</v>
      </c>
      <c r="D64" s="61">
        <f aca="true" t="shared" si="15" ref="D64:K64">SUM(D48+D61+D62+D63)</f>
        <v>92</v>
      </c>
      <c r="E64" s="61">
        <f t="shared" si="15"/>
        <v>216</v>
      </c>
      <c r="F64" s="61">
        <f t="shared" si="15"/>
        <v>-13</v>
      </c>
      <c r="G64" s="61">
        <f t="shared" si="15"/>
        <v>-1</v>
      </c>
      <c r="H64" s="61">
        <f t="shared" si="15"/>
        <v>0</v>
      </c>
      <c r="I64" s="61">
        <f t="shared" si="15"/>
        <v>1589</v>
      </c>
      <c r="J64" s="61">
        <f t="shared" si="15"/>
        <v>91</v>
      </c>
      <c r="K64" s="61">
        <f t="shared" si="15"/>
        <v>216</v>
      </c>
      <c r="L64" s="17"/>
      <c r="M64" s="17"/>
      <c r="N64" s="17"/>
    </row>
    <row r="65" spans="1:11" ht="15">
      <c r="A65" s="62" t="s">
        <v>87</v>
      </c>
      <c r="B65" s="63"/>
      <c r="C65" s="64"/>
      <c r="D65" s="64"/>
      <c r="E65" s="64"/>
      <c r="F65" s="64"/>
      <c r="G65" s="64"/>
      <c r="H65" s="64"/>
      <c r="I65" s="64"/>
      <c r="J65" s="64"/>
      <c r="K65" s="64"/>
    </row>
    <row r="66" spans="1:11" ht="15">
      <c r="A66" s="65"/>
      <c r="B66" s="16"/>
      <c r="C66" s="16"/>
      <c r="D66" s="16"/>
      <c r="E66" s="16"/>
      <c r="F66" s="16"/>
      <c r="G66" s="16"/>
      <c r="H66" s="16"/>
      <c r="I66" s="16"/>
      <c r="J66" s="16"/>
      <c r="K66" s="16"/>
    </row>
    <row r="67" spans="1:11" ht="15">
      <c r="A67" s="65"/>
      <c r="B67" s="16"/>
      <c r="C67" s="16"/>
      <c r="D67" s="16"/>
      <c r="E67" s="16"/>
      <c r="F67" s="16"/>
      <c r="G67" s="16"/>
      <c r="H67" s="16"/>
      <c r="I67" s="16"/>
      <c r="J67" s="16"/>
      <c r="K67" s="16"/>
    </row>
    <row r="68" spans="1:11" ht="15">
      <c r="A68" s="65"/>
      <c r="B68" s="16"/>
      <c r="C68" s="16"/>
      <c r="D68" s="16"/>
      <c r="E68" s="16"/>
      <c r="F68" s="16"/>
      <c r="G68" s="16"/>
      <c r="H68" s="16"/>
      <c r="I68" s="16"/>
      <c r="J68" s="16"/>
      <c r="K68" s="16"/>
    </row>
  </sheetData>
  <sheetProtection selectLockedCells="1" selectUnlockedCells="1"/>
  <mergeCells count="6">
    <mergeCell ref="A4:B4"/>
    <mergeCell ref="A1:K1"/>
    <mergeCell ref="A2:K2"/>
    <mergeCell ref="C3:E3"/>
    <mergeCell ref="F3:H3"/>
    <mergeCell ref="I3:K3"/>
  </mergeCells>
  <printOptions gridLines="1" horizontalCentered="1" verticalCentered="1"/>
  <pageMargins left="0.7875" right="0.7875" top="0.9840277777777777" bottom="0.9840277777777777" header="0.5118055555555555" footer="0.5118055555555555"/>
  <pageSetup horizontalDpi="300" verticalDpi="300" orientation="landscape" paperSize="9" scale="79" r:id="rId1"/>
  <rowBreaks count="1" manualBreakCount="1">
    <brk id="3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P68"/>
  <sheetViews>
    <sheetView view="pageBreakPreview" zoomScaleSheetLayoutView="100" zoomScalePageLayoutView="0" workbookViewId="0" topLeftCell="C43">
      <selection activeCell="A1" sqref="A1"/>
    </sheetView>
  </sheetViews>
  <sheetFormatPr defaultColWidth="9.00390625" defaultRowHeight="12.75"/>
  <cols>
    <col min="1" max="1" width="3.375" style="0" customWidth="1"/>
    <col min="2" max="2" width="66.75390625" style="0" customWidth="1"/>
    <col min="3" max="11" width="9.375" style="0" customWidth="1"/>
  </cols>
  <sheetData>
    <row r="1" spans="1:14" ht="24" customHeight="1">
      <c r="A1" s="191" t="s">
        <v>22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7"/>
      <c r="M1" s="17"/>
      <c r="N1" s="17"/>
    </row>
    <row r="2" spans="1:14" ht="15.75">
      <c r="A2" s="175" t="s">
        <v>23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"/>
      <c r="M2" s="17"/>
      <c r="N2" s="17"/>
    </row>
    <row r="3" spans="1:14" ht="12.75" customHeight="1">
      <c r="A3" s="5"/>
      <c r="B3" s="6"/>
      <c r="C3" s="177" t="s">
        <v>24</v>
      </c>
      <c r="D3" s="177"/>
      <c r="E3" s="177"/>
      <c r="F3" s="177" t="s">
        <v>25</v>
      </c>
      <c r="G3" s="177"/>
      <c r="H3" s="177"/>
      <c r="I3" s="177" t="s">
        <v>26</v>
      </c>
      <c r="J3" s="177"/>
      <c r="K3" s="177"/>
      <c r="L3" s="17"/>
      <c r="M3" s="17"/>
      <c r="N3" s="17"/>
    </row>
    <row r="4" spans="1:14" ht="59.25">
      <c r="A4" s="186" t="s">
        <v>0</v>
      </c>
      <c r="B4" s="186"/>
      <c r="C4" s="7" t="s">
        <v>1</v>
      </c>
      <c r="D4" s="7" t="s">
        <v>2</v>
      </c>
      <c r="E4" s="7" t="s">
        <v>4</v>
      </c>
      <c r="F4" s="7" t="s">
        <v>1</v>
      </c>
      <c r="G4" s="7" t="s">
        <v>2</v>
      </c>
      <c r="H4" s="7" t="s">
        <v>4</v>
      </c>
      <c r="I4" s="7" t="s">
        <v>1</v>
      </c>
      <c r="J4" s="7" t="s">
        <v>2</v>
      </c>
      <c r="K4" s="8" t="s">
        <v>4</v>
      </c>
      <c r="L4" s="17"/>
      <c r="M4" s="17"/>
      <c r="N4" s="17"/>
    </row>
    <row r="5" spans="1:14" ht="15" customHeight="1">
      <c r="A5" s="18"/>
      <c r="B5" s="19" t="s">
        <v>27</v>
      </c>
      <c r="C5" s="20"/>
      <c r="D5" s="12"/>
      <c r="E5" s="21"/>
      <c r="F5" s="20"/>
      <c r="G5" s="12"/>
      <c r="H5" s="21"/>
      <c r="I5" s="20"/>
      <c r="J5" s="20"/>
      <c r="K5" s="21"/>
      <c r="L5" s="17"/>
      <c r="M5" s="17"/>
      <c r="N5" s="17"/>
    </row>
    <row r="6" spans="1:14" ht="15" customHeight="1">
      <c r="A6" s="22">
        <v>1</v>
      </c>
      <c r="B6" s="23" t="s">
        <v>28</v>
      </c>
      <c r="C6" s="20">
        <v>66</v>
      </c>
      <c r="D6" s="12">
        <v>2</v>
      </c>
      <c r="E6" s="21">
        <v>0</v>
      </c>
      <c r="F6" s="12">
        <v>0</v>
      </c>
      <c r="G6" s="12">
        <v>1</v>
      </c>
      <c r="H6" s="21">
        <v>0</v>
      </c>
      <c r="I6" s="20">
        <f>C6+F6</f>
        <v>66</v>
      </c>
      <c r="J6" s="20">
        <f aca="true" t="shared" si="0" ref="J6:K9">D6+G6</f>
        <v>3</v>
      </c>
      <c r="K6" s="24">
        <f t="shared" si="0"/>
        <v>0</v>
      </c>
      <c r="L6" s="17"/>
      <c r="M6" s="17"/>
      <c r="N6" s="17"/>
    </row>
    <row r="7" spans="1:14" ht="15" customHeight="1">
      <c r="A7" s="22">
        <v>2</v>
      </c>
      <c r="B7" s="12" t="s">
        <v>29</v>
      </c>
      <c r="C7" s="20">
        <v>13</v>
      </c>
      <c r="D7" s="12">
        <v>0</v>
      </c>
      <c r="E7" s="21">
        <v>0</v>
      </c>
      <c r="F7" s="12">
        <v>0</v>
      </c>
      <c r="G7" s="12">
        <v>0</v>
      </c>
      <c r="H7" s="21">
        <v>0</v>
      </c>
      <c r="I7" s="20">
        <f>C7+F7</f>
        <v>13</v>
      </c>
      <c r="J7" s="20">
        <f t="shared" si="0"/>
        <v>0</v>
      </c>
      <c r="K7" s="21">
        <f t="shared" si="0"/>
        <v>0</v>
      </c>
      <c r="L7" s="17"/>
      <c r="M7" s="17"/>
      <c r="N7" s="17"/>
    </row>
    <row r="8" spans="1:14" ht="15" customHeight="1">
      <c r="A8" s="22">
        <v>3</v>
      </c>
      <c r="B8" s="12" t="s">
        <v>30</v>
      </c>
      <c r="C8" s="20">
        <v>28</v>
      </c>
      <c r="D8" s="12">
        <v>5</v>
      </c>
      <c r="E8" s="21">
        <v>0</v>
      </c>
      <c r="F8" s="12">
        <v>-2</v>
      </c>
      <c r="G8" s="12">
        <v>4</v>
      </c>
      <c r="H8" s="21">
        <v>0</v>
      </c>
      <c r="I8" s="20">
        <f>C8+F8</f>
        <v>26</v>
      </c>
      <c r="J8" s="20">
        <f t="shared" si="0"/>
        <v>9</v>
      </c>
      <c r="K8" s="21">
        <f t="shared" si="0"/>
        <v>0</v>
      </c>
      <c r="L8" s="17"/>
      <c r="M8" s="17"/>
      <c r="N8" s="17"/>
    </row>
    <row r="9" spans="1:16" ht="15" customHeight="1">
      <c r="A9" s="22">
        <v>4</v>
      </c>
      <c r="B9" s="12" t="s">
        <v>31</v>
      </c>
      <c r="C9" s="20">
        <v>49</v>
      </c>
      <c r="D9" s="12">
        <v>4</v>
      </c>
      <c r="E9" s="21">
        <v>0</v>
      </c>
      <c r="F9" s="12">
        <v>0</v>
      </c>
      <c r="G9" s="12">
        <v>0</v>
      </c>
      <c r="H9" s="21">
        <v>0</v>
      </c>
      <c r="I9" s="20">
        <f>C9+F9</f>
        <v>49</v>
      </c>
      <c r="J9" s="20">
        <f t="shared" si="0"/>
        <v>4</v>
      </c>
      <c r="K9" s="21">
        <f t="shared" si="0"/>
        <v>0</v>
      </c>
      <c r="L9" s="17"/>
      <c r="M9" s="17"/>
      <c r="N9" s="20"/>
      <c r="O9" s="20"/>
      <c r="P9" s="21"/>
    </row>
    <row r="10" spans="1:16" ht="15" customHeight="1">
      <c r="A10" s="22">
        <v>5</v>
      </c>
      <c r="B10" s="12" t="s">
        <v>32</v>
      </c>
      <c r="C10" s="20">
        <v>47</v>
      </c>
      <c r="D10" s="12">
        <v>3</v>
      </c>
      <c r="E10" s="12">
        <v>0</v>
      </c>
      <c r="F10" s="12">
        <v>0</v>
      </c>
      <c r="G10" s="12">
        <v>0</v>
      </c>
      <c r="H10" s="12">
        <v>0</v>
      </c>
      <c r="I10" s="20">
        <f>C10+F10</f>
        <v>47</v>
      </c>
      <c r="J10" s="20">
        <f>D10+G10</f>
        <v>3</v>
      </c>
      <c r="K10" s="21">
        <f>E10+H10</f>
        <v>0</v>
      </c>
      <c r="L10" s="17"/>
      <c r="M10" s="17"/>
      <c r="N10" s="20"/>
      <c r="O10" s="20"/>
      <c r="P10" s="21"/>
    </row>
    <row r="11" spans="1:16" ht="15" customHeight="1">
      <c r="A11" s="25"/>
      <c r="B11" s="26" t="s">
        <v>34</v>
      </c>
      <c r="C11" s="27">
        <f aca="true" t="shared" si="1" ref="C11:I11">SUM(C6:C10)</f>
        <v>203</v>
      </c>
      <c r="D11" s="27">
        <f t="shared" si="1"/>
        <v>14</v>
      </c>
      <c r="E11" s="27">
        <f t="shared" si="1"/>
        <v>0</v>
      </c>
      <c r="F11" s="27">
        <f t="shared" si="1"/>
        <v>-2</v>
      </c>
      <c r="G11" s="27">
        <f t="shared" si="1"/>
        <v>5</v>
      </c>
      <c r="H11" s="27">
        <f t="shared" si="1"/>
        <v>0</v>
      </c>
      <c r="I11" s="27">
        <f t="shared" si="1"/>
        <v>201</v>
      </c>
      <c r="J11" s="27">
        <f>SUM(J5:J10)</f>
        <v>19</v>
      </c>
      <c r="K11" s="11">
        <f>SUM(K5:K10)</f>
        <v>0</v>
      </c>
      <c r="L11" s="17"/>
      <c r="M11" s="17"/>
      <c r="N11" s="20"/>
      <c r="O11" s="20"/>
      <c r="P11" s="24"/>
    </row>
    <row r="12" spans="1:16" ht="15" customHeight="1">
      <c r="A12" s="28"/>
      <c r="B12" s="29" t="s">
        <v>35</v>
      </c>
      <c r="C12" s="20"/>
      <c r="D12" s="12"/>
      <c r="E12" s="21"/>
      <c r="F12" s="20"/>
      <c r="G12" s="12"/>
      <c r="H12" s="21"/>
      <c r="I12" s="20"/>
      <c r="J12" s="12"/>
      <c r="K12" s="21"/>
      <c r="L12" s="17"/>
      <c r="M12" s="17"/>
      <c r="N12" s="20"/>
      <c r="O12" s="20"/>
      <c r="P12" s="21"/>
    </row>
    <row r="13" spans="1:16" ht="15" customHeight="1">
      <c r="A13" s="30">
        <v>1</v>
      </c>
      <c r="B13" s="12" t="s">
        <v>37</v>
      </c>
      <c r="C13" s="20">
        <v>32</v>
      </c>
      <c r="D13" s="12">
        <v>1</v>
      </c>
      <c r="E13" s="21">
        <v>0</v>
      </c>
      <c r="F13" s="12">
        <v>0</v>
      </c>
      <c r="G13" s="12">
        <v>0</v>
      </c>
      <c r="H13" s="21">
        <v>0</v>
      </c>
      <c r="I13" s="20">
        <f>C13+F13</f>
        <v>32</v>
      </c>
      <c r="J13" s="20">
        <f>D13+G13</f>
        <v>1</v>
      </c>
      <c r="K13" s="21">
        <f>E13+H13</f>
        <v>0</v>
      </c>
      <c r="L13" s="17"/>
      <c r="M13" s="17"/>
      <c r="N13" s="20"/>
      <c r="O13" s="20"/>
      <c r="P13" s="21"/>
    </row>
    <row r="14" spans="1:14" ht="15" customHeight="1">
      <c r="A14" s="30">
        <v>2</v>
      </c>
      <c r="B14" s="12" t="s">
        <v>38</v>
      </c>
      <c r="C14" s="20">
        <v>40</v>
      </c>
      <c r="D14" s="12">
        <v>3</v>
      </c>
      <c r="E14" s="21">
        <v>0</v>
      </c>
      <c r="F14" s="12">
        <v>0</v>
      </c>
      <c r="G14" s="12">
        <v>0</v>
      </c>
      <c r="H14" s="21">
        <v>0</v>
      </c>
      <c r="I14" s="20">
        <f aca="true" t="shared" si="2" ref="I14:J16">C14+F14</f>
        <v>40</v>
      </c>
      <c r="J14" s="20">
        <f t="shared" si="2"/>
        <v>3</v>
      </c>
      <c r="K14" s="21">
        <f>E14+H14</f>
        <v>0</v>
      </c>
      <c r="L14" s="17"/>
      <c r="M14" s="17"/>
      <c r="N14" s="17"/>
    </row>
    <row r="15" spans="1:14" ht="15" customHeight="1">
      <c r="A15" s="30">
        <v>3</v>
      </c>
      <c r="B15" s="12" t="s">
        <v>39</v>
      </c>
      <c r="C15" s="20">
        <v>32</v>
      </c>
      <c r="D15" s="12">
        <v>0</v>
      </c>
      <c r="E15" s="21">
        <v>2</v>
      </c>
      <c r="F15" s="12">
        <v>-3</v>
      </c>
      <c r="G15" s="12">
        <v>0</v>
      </c>
      <c r="H15" s="21">
        <v>0</v>
      </c>
      <c r="I15" s="20">
        <f t="shared" si="2"/>
        <v>29</v>
      </c>
      <c r="J15" s="20">
        <f t="shared" si="2"/>
        <v>0</v>
      </c>
      <c r="K15" s="21">
        <f>E15+H15</f>
        <v>2</v>
      </c>
      <c r="L15" s="17"/>
      <c r="M15" s="17"/>
      <c r="N15" s="17"/>
    </row>
    <row r="16" spans="1:14" ht="15" customHeight="1">
      <c r="A16" s="30">
        <v>4</v>
      </c>
      <c r="B16" s="12" t="s">
        <v>40</v>
      </c>
      <c r="C16" s="20">
        <v>33</v>
      </c>
      <c r="D16" s="12">
        <v>2</v>
      </c>
      <c r="E16" s="21">
        <v>0</v>
      </c>
      <c r="F16" s="12">
        <v>0</v>
      </c>
      <c r="G16" s="12">
        <v>0</v>
      </c>
      <c r="H16" s="21">
        <v>0</v>
      </c>
      <c r="I16" s="20">
        <f t="shared" si="2"/>
        <v>33</v>
      </c>
      <c r="J16" s="20">
        <f t="shared" si="2"/>
        <v>2</v>
      </c>
      <c r="K16" s="21">
        <f>E16+H16</f>
        <v>0</v>
      </c>
      <c r="L16" s="17"/>
      <c r="M16" s="17"/>
      <c r="N16" s="17"/>
    </row>
    <row r="17" spans="1:14" ht="15" customHeight="1">
      <c r="A17" s="30">
        <v>5</v>
      </c>
      <c r="B17" s="23" t="s">
        <v>41</v>
      </c>
      <c r="C17" s="20">
        <v>70</v>
      </c>
      <c r="D17" s="12">
        <v>1</v>
      </c>
      <c r="E17" s="21">
        <v>0</v>
      </c>
      <c r="F17" s="12">
        <v>-1</v>
      </c>
      <c r="G17" s="12">
        <v>2</v>
      </c>
      <c r="H17" s="21">
        <v>0</v>
      </c>
      <c r="I17" s="20">
        <f>C17+F17</f>
        <v>69</v>
      </c>
      <c r="J17" s="20">
        <f>D17+G17</f>
        <v>3</v>
      </c>
      <c r="K17" s="21">
        <f>E17+H17</f>
        <v>0</v>
      </c>
      <c r="L17" s="17"/>
      <c r="M17" s="17"/>
      <c r="N17" s="17"/>
    </row>
    <row r="18" spans="1:14" ht="15" customHeight="1">
      <c r="A18" s="31"/>
      <c r="B18" s="32" t="s">
        <v>42</v>
      </c>
      <c r="C18" s="33">
        <f>SUM(C13:C17)</f>
        <v>207</v>
      </c>
      <c r="D18" s="33">
        <f aca="true" t="shared" si="3" ref="D18:K18">SUM(D13:D17)</f>
        <v>7</v>
      </c>
      <c r="E18" s="33">
        <f t="shared" si="3"/>
        <v>2</v>
      </c>
      <c r="F18" s="33">
        <f t="shared" si="3"/>
        <v>-4</v>
      </c>
      <c r="G18" s="33">
        <f t="shared" si="3"/>
        <v>2</v>
      </c>
      <c r="H18" s="33">
        <f t="shared" si="3"/>
        <v>0</v>
      </c>
      <c r="I18" s="33">
        <f t="shared" si="3"/>
        <v>203</v>
      </c>
      <c r="J18" s="33">
        <f t="shared" si="3"/>
        <v>9</v>
      </c>
      <c r="K18" s="11">
        <f t="shared" si="3"/>
        <v>2</v>
      </c>
      <c r="L18" s="17"/>
      <c r="M18" s="17"/>
      <c r="N18" s="17"/>
    </row>
    <row r="19" spans="1:14" ht="15" customHeight="1">
      <c r="A19" s="34"/>
      <c r="B19" s="35" t="s">
        <v>43</v>
      </c>
      <c r="C19" s="36">
        <v>14</v>
      </c>
      <c r="D19" s="36">
        <v>14</v>
      </c>
      <c r="E19" s="37">
        <v>1</v>
      </c>
      <c r="F19" s="11">
        <v>0</v>
      </c>
      <c r="G19" s="11">
        <v>-3</v>
      </c>
      <c r="H19" s="11">
        <v>2</v>
      </c>
      <c r="I19" s="11">
        <f>C19+F19</f>
        <v>14</v>
      </c>
      <c r="J19" s="11">
        <f>D19+G19</f>
        <v>11</v>
      </c>
      <c r="K19" s="11">
        <f>E19+H19</f>
        <v>3</v>
      </c>
      <c r="L19" s="17"/>
      <c r="M19" s="17"/>
      <c r="N19" s="17"/>
    </row>
    <row r="20" spans="1:14" ht="15" customHeight="1">
      <c r="A20" s="19" t="s">
        <v>44</v>
      </c>
      <c r="B20" s="19" t="s">
        <v>45</v>
      </c>
      <c r="C20" s="20"/>
      <c r="D20" s="12"/>
      <c r="E20" s="21"/>
      <c r="F20" s="20"/>
      <c r="G20" s="12"/>
      <c r="H20" s="21"/>
      <c r="I20" s="20"/>
      <c r="J20" s="12"/>
      <c r="K20" s="21"/>
      <c r="L20" s="17"/>
      <c r="M20" s="17"/>
      <c r="N20" s="17"/>
    </row>
    <row r="21" spans="1:14" ht="15" customHeight="1">
      <c r="A21" s="22">
        <v>1</v>
      </c>
      <c r="B21" s="12" t="s">
        <v>46</v>
      </c>
      <c r="C21" s="20">
        <v>24</v>
      </c>
      <c r="D21" s="12">
        <v>2</v>
      </c>
      <c r="E21" s="21">
        <v>0</v>
      </c>
      <c r="F21" s="12">
        <v>0</v>
      </c>
      <c r="G21" s="12">
        <v>0</v>
      </c>
      <c r="H21" s="21">
        <v>0</v>
      </c>
      <c r="I21" s="20">
        <f>C21+F21</f>
        <v>24</v>
      </c>
      <c r="J21" s="20">
        <f>D21+G21</f>
        <v>2</v>
      </c>
      <c r="K21" s="21">
        <f aca="true" t="shared" si="4" ref="K21:K29">E21+H21</f>
        <v>0</v>
      </c>
      <c r="L21" s="17"/>
      <c r="M21" s="17"/>
      <c r="N21" s="17"/>
    </row>
    <row r="22" spans="1:14" ht="15" customHeight="1">
      <c r="A22" s="22">
        <v>2</v>
      </c>
      <c r="B22" s="12" t="s">
        <v>47</v>
      </c>
      <c r="C22" s="20">
        <v>18</v>
      </c>
      <c r="D22" s="12">
        <v>5</v>
      </c>
      <c r="E22" s="21">
        <v>0</v>
      </c>
      <c r="F22" s="12">
        <v>0</v>
      </c>
      <c r="G22" s="12">
        <v>0</v>
      </c>
      <c r="H22" s="21">
        <v>0</v>
      </c>
      <c r="I22" s="20">
        <f aca="true" t="shared" si="5" ref="I22:J29">C22+F22</f>
        <v>18</v>
      </c>
      <c r="J22" s="20">
        <f t="shared" si="5"/>
        <v>5</v>
      </c>
      <c r="K22" s="21">
        <f t="shared" si="4"/>
        <v>0</v>
      </c>
      <c r="L22" s="17"/>
      <c r="M22" s="17"/>
      <c r="N22" s="17"/>
    </row>
    <row r="23" spans="1:14" ht="15" customHeight="1">
      <c r="A23" s="22">
        <v>3</v>
      </c>
      <c r="B23" s="12" t="s">
        <v>48</v>
      </c>
      <c r="C23" s="20">
        <v>15</v>
      </c>
      <c r="D23" s="12">
        <v>1</v>
      </c>
      <c r="E23" s="21">
        <v>0</v>
      </c>
      <c r="F23" s="12">
        <v>0</v>
      </c>
      <c r="G23" s="12">
        <v>0</v>
      </c>
      <c r="H23" s="21">
        <v>0</v>
      </c>
      <c r="I23" s="20">
        <f t="shared" si="5"/>
        <v>15</v>
      </c>
      <c r="J23" s="20">
        <f t="shared" si="5"/>
        <v>1</v>
      </c>
      <c r="K23" s="21">
        <f t="shared" si="4"/>
        <v>0</v>
      </c>
      <c r="L23" s="17"/>
      <c r="M23" s="17"/>
      <c r="N23" s="17"/>
    </row>
    <row r="24" spans="1:14" ht="15" customHeight="1">
      <c r="A24" s="22">
        <v>4</v>
      </c>
      <c r="B24" s="12" t="s">
        <v>49</v>
      </c>
      <c r="C24" s="20">
        <v>23</v>
      </c>
      <c r="D24" s="12">
        <v>2</v>
      </c>
      <c r="E24" s="21">
        <v>0</v>
      </c>
      <c r="F24" s="12">
        <v>0</v>
      </c>
      <c r="G24" s="12">
        <v>0</v>
      </c>
      <c r="H24" s="21">
        <v>0</v>
      </c>
      <c r="I24" s="20">
        <f t="shared" si="5"/>
        <v>23</v>
      </c>
      <c r="J24" s="20">
        <f t="shared" si="5"/>
        <v>2</v>
      </c>
      <c r="K24" s="21">
        <f t="shared" si="4"/>
        <v>0</v>
      </c>
      <c r="L24" s="17"/>
      <c r="M24" s="17"/>
      <c r="N24" s="17"/>
    </row>
    <row r="25" spans="1:14" ht="15" customHeight="1">
      <c r="A25" s="22">
        <v>5</v>
      </c>
      <c r="B25" s="12" t="s">
        <v>50</v>
      </c>
      <c r="C25" s="20">
        <v>28</v>
      </c>
      <c r="D25" s="12">
        <v>0</v>
      </c>
      <c r="E25" s="21">
        <v>0</v>
      </c>
      <c r="F25" s="12">
        <v>0</v>
      </c>
      <c r="G25" s="12">
        <v>0</v>
      </c>
      <c r="H25" s="21">
        <v>0</v>
      </c>
      <c r="I25" s="20">
        <f t="shared" si="5"/>
        <v>28</v>
      </c>
      <c r="J25" s="20">
        <f t="shared" si="5"/>
        <v>0</v>
      </c>
      <c r="K25" s="21">
        <f t="shared" si="4"/>
        <v>0</v>
      </c>
      <c r="L25" s="17"/>
      <c r="M25" s="17"/>
      <c r="N25" s="17"/>
    </row>
    <row r="26" spans="1:14" ht="15" customHeight="1">
      <c r="A26" s="22">
        <v>6</v>
      </c>
      <c r="B26" s="12" t="s">
        <v>51</v>
      </c>
      <c r="C26" s="20">
        <v>22</v>
      </c>
      <c r="D26" s="12">
        <v>1</v>
      </c>
      <c r="E26" s="21">
        <v>0</v>
      </c>
      <c r="F26" s="12">
        <v>0</v>
      </c>
      <c r="G26" s="12">
        <v>0</v>
      </c>
      <c r="H26" s="21">
        <v>0</v>
      </c>
      <c r="I26" s="20">
        <f t="shared" si="5"/>
        <v>22</v>
      </c>
      <c r="J26" s="20">
        <f t="shared" si="5"/>
        <v>1</v>
      </c>
      <c r="K26" s="21">
        <f t="shared" si="4"/>
        <v>0</v>
      </c>
      <c r="L26" s="17"/>
      <c r="M26" s="17"/>
      <c r="N26" s="17"/>
    </row>
    <row r="27" spans="1:14" ht="15" customHeight="1">
      <c r="A27" s="22">
        <v>7</v>
      </c>
      <c r="B27" s="12" t="s">
        <v>52</v>
      </c>
      <c r="C27" s="20">
        <v>15</v>
      </c>
      <c r="D27" s="12">
        <v>2</v>
      </c>
      <c r="E27" s="21">
        <v>0</v>
      </c>
      <c r="F27" s="12">
        <v>0</v>
      </c>
      <c r="G27" s="12">
        <v>0</v>
      </c>
      <c r="H27" s="21">
        <v>0</v>
      </c>
      <c r="I27" s="20">
        <f t="shared" si="5"/>
        <v>15</v>
      </c>
      <c r="J27" s="20">
        <f t="shared" si="5"/>
        <v>2</v>
      </c>
      <c r="K27" s="21">
        <f t="shared" si="4"/>
        <v>0</v>
      </c>
      <c r="L27" s="17"/>
      <c r="M27" s="17"/>
      <c r="N27" s="17"/>
    </row>
    <row r="28" spans="1:14" ht="15" customHeight="1">
      <c r="A28" s="22">
        <v>8</v>
      </c>
      <c r="B28" s="12" t="s">
        <v>53</v>
      </c>
      <c r="C28" s="20">
        <v>28</v>
      </c>
      <c r="D28" s="12">
        <v>0</v>
      </c>
      <c r="E28" s="21">
        <v>0</v>
      </c>
      <c r="F28" s="12">
        <v>0</v>
      </c>
      <c r="G28" s="12">
        <v>0</v>
      </c>
      <c r="H28" s="21">
        <v>0</v>
      </c>
      <c r="I28" s="20">
        <f t="shared" si="5"/>
        <v>28</v>
      </c>
      <c r="J28" s="20">
        <f t="shared" si="5"/>
        <v>0</v>
      </c>
      <c r="K28" s="21">
        <f t="shared" si="4"/>
        <v>0</v>
      </c>
      <c r="L28" s="17"/>
      <c r="M28" s="17"/>
      <c r="N28" s="17"/>
    </row>
    <row r="29" spans="1:14" ht="15" customHeight="1">
      <c r="A29" s="22">
        <v>9</v>
      </c>
      <c r="B29" s="12" t="s">
        <v>54</v>
      </c>
      <c r="C29" s="20">
        <v>16</v>
      </c>
      <c r="D29" s="12">
        <v>1</v>
      </c>
      <c r="E29" s="21">
        <v>0</v>
      </c>
      <c r="F29" s="12">
        <v>0</v>
      </c>
      <c r="G29" s="12">
        <v>0</v>
      </c>
      <c r="H29" s="21">
        <v>0</v>
      </c>
      <c r="I29" s="20">
        <f t="shared" si="5"/>
        <v>16</v>
      </c>
      <c r="J29" s="20">
        <f t="shared" si="5"/>
        <v>1</v>
      </c>
      <c r="K29" s="21">
        <f t="shared" si="4"/>
        <v>0</v>
      </c>
      <c r="L29" s="17"/>
      <c r="M29" s="17"/>
      <c r="N29" s="17"/>
    </row>
    <row r="30" spans="1:14" ht="15" customHeight="1">
      <c r="A30" s="25"/>
      <c r="B30" s="38" t="s">
        <v>55</v>
      </c>
      <c r="C30" s="27">
        <f aca="true" t="shared" si="6" ref="C30:K30">SUM(C21:C29)</f>
        <v>189</v>
      </c>
      <c r="D30" s="39">
        <f t="shared" si="6"/>
        <v>14</v>
      </c>
      <c r="E30" s="39">
        <f t="shared" si="6"/>
        <v>0</v>
      </c>
      <c r="F30" s="39">
        <f t="shared" si="6"/>
        <v>0</v>
      </c>
      <c r="G30" s="39">
        <f t="shared" si="6"/>
        <v>0</v>
      </c>
      <c r="H30" s="39">
        <f t="shared" si="6"/>
        <v>0</v>
      </c>
      <c r="I30" s="39">
        <f t="shared" si="6"/>
        <v>189</v>
      </c>
      <c r="J30" s="39">
        <f t="shared" si="6"/>
        <v>14</v>
      </c>
      <c r="K30" s="40">
        <f t="shared" si="6"/>
        <v>0</v>
      </c>
      <c r="L30" s="17"/>
      <c r="M30" s="17"/>
      <c r="N30" s="17"/>
    </row>
    <row r="31" spans="1:14" ht="15" customHeight="1">
      <c r="A31" s="41"/>
      <c r="B31" s="42" t="s">
        <v>56</v>
      </c>
      <c r="C31" s="43"/>
      <c r="D31" s="44"/>
      <c r="E31" s="45"/>
      <c r="F31" s="43"/>
      <c r="G31" s="44"/>
      <c r="H31" s="45"/>
      <c r="I31" s="43"/>
      <c r="J31" s="44"/>
      <c r="K31" s="45"/>
      <c r="L31" s="17"/>
      <c r="M31" s="17"/>
      <c r="N31" s="17"/>
    </row>
    <row r="32" spans="1:14" ht="15" customHeight="1">
      <c r="A32" s="22">
        <v>1</v>
      </c>
      <c r="B32" s="46" t="s">
        <v>57</v>
      </c>
      <c r="C32" s="43">
        <v>21</v>
      </c>
      <c r="D32" s="44">
        <v>2</v>
      </c>
      <c r="E32" s="45">
        <v>0</v>
      </c>
      <c r="F32" s="43">
        <v>2</v>
      </c>
      <c r="G32" s="44">
        <v>-2</v>
      </c>
      <c r="H32" s="45">
        <v>0</v>
      </c>
      <c r="I32" s="43">
        <f>C32+F32</f>
        <v>23</v>
      </c>
      <c r="J32" s="43">
        <f>D32+G32</f>
        <v>0</v>
      </c>
      <c r="K32" s="47">
        <f>E32+H32</f>
        <v>0</v>
      </c>
      <c r="L32" s="17"/>
      <c r="M32" s="17"/>
      <c r="N32" s="17"/>
    </row>
    <row r="33" spans="1:14" ht="15">
      <c r="A33" s="28"/>
      <c r="B33" s="29" t="s">
        <v>58</v>
      </c>
      <c r="C33" s="20"/>
      <c r="D33" s="12"/>
      <c r="E33" s="21"/>
      <c r="F33" s="20"/>
      <c r="G33" s="12"/>
      <c r="H33" s="21"/>
      <c r="I33" s="20"/>
      <c r="J33" s="12"/>
      <c r="K33" s="21"/>
      <c r="L33" s="17"/>
      <c r="M33" s="17"/>
      <c r="N33" s="17"/>
    </row>
    <row r="34" spans="1:14" ht="15">
      <c r="A34" s="22">
        <v>1</v>
      </c>
      <c r="B34" s="12" t="s">
        <v>59</v>
      </c>
      <c r="C34" s="20">
        <v>15</v>
      </c>
      <c r="D34" s="12">
        <v>0</v>
      </c>
      <c r="E34" s="21">
        <v>0</v>
      </c>
      <c r="F34" s="20">
        <v>0</v>
      </c>
      <c r="G34" s="20">
        <v>0</v>
      </c>
      <c r="H34" s="20">
        <v>0</v>
      </c>
      <c r="I34" s="20">
        <f aca="true" t="shared" si="7" ref="I34:K36">C34+F34</f>
        <v>15</v>
      </c>
      <c r="J34" s="20">
        <f t="shared" si="7"/>
        <v>0</v>
      </c>
      <c r="K34" s="21">
        <f t="shared" si="7"/>
        <v>0</v>
      </c>
      <c r="L34" s="17"/>
      <c r="M34" s="17"/>
      <c r="N34" s="17"/>
    </row>
    <row r="35" spans="1:14" ht="14.25" customHeight="1">
      <c r="A35" s="22">
        <v>2</v>
      </c>
      <c r="B35" s="48" t="s">
        <v>60</v>
      </c>
      <c r="C35" s="20">
        <v>31</v>
      </c>
      <c r="D35" s="12">
        <v>0</v>
      </c>
      <c r="E35" s="21">
        <v>1</v>
      </c>
      <c r="F35" s="20">
        <v>0</v>
      </c>
      <c r="G35" s="20">
        <v>0</v>
      </c>
      <c r="H35" s="20">
        <v>0</v>
      </c>
      <c r="I35" s="20">
        <f t="shared" si="7"/>
        <v>31</v>
      </c>
      <c r="J35" s="20">
        <f t="shared" si="7"/>
        <v>0</v>
      </c>
      <c r="K35" s="21">
        <f t="shared" si="7"/>
        <v>1</v>
      </c>
      <c r="L35" s="17"/>
      <c r="M35" s="17"/>
      <c r="N35" s="17"/>
    </row>
    <row r="36" spans="1:14" ht="15">
      <c r="A36" s="22">
        <v>3</v>
      </c>
      <c r="B36" s="48" t="s">
        <v>61</v>
      </c>
      <c r="C36" s="20">
        <v>595</v>
      </c>
      <c r="D36" s="12">
        <v>30</v>
      </c>
      <c r="E36" s="12">
        <v>0</v>
      </c>
      <c r="F36" s="20">
        <v>0</v>
      </c>
      <c r="G36" s="20">
        <v>0</v>
      </c>
      <c r="H36" s="20">
        <v>0</v>
      </c>
      <c r="I36" s="20">
        <f t="shared" si="7"/>
        <v>595</v>
      </c>
      <c r="J36" s="20">
        <f t="shared" si="7"/>
        <v>30</v>
      </c>
      <c r="K36" s="21">
        <f t="shared" si="7"/>
        <v>0</v>
      </c>
      <c r="L36" s="17"/>
      <c r="M36" s="17"/>
      <c r="N36" s="17"/>
    </row>
    <row r="37" spans="1:14" ht="15" customHeight="1">
      <c r="A37" s="25"/>
      <c r="B37" s="49" t="s">
        <v>62</v>
      </c>
      <c r="C37" s="27">
        <f>SUM(C34:C36)</f>
        <v>641</v>
      </c>
      <c r="D37" s="27">
        <f aca="true" t="shared" si="8" ref="D37:K37">SUM(D34:D36)</f>
        <v>30</v>
      </c>
      <c r="E37" s="27">
        <f t="shared" si="8"/>
        <v>1</v>
      </c>
      <c r="F37" s="27">
        <f t="shared" si="8"/>
        <v>0</v>
      </c>
      <c r="G37" s="27">
        <f t="shared" si="8"/>
        <v>0</v>
      </c>
      <c r="H37" s="27">
        <f t="shared" si="8"/>
        <v>0</v>
      </c>
      <c r="I37" s="27">
        <f t="shared" si="8"/>
        <v>641</v>
      </c>
      <c r="J37" s="27">
        <f t="shared" si="8"/>
        <v>30</v>
      </c>
      <c r="K37" s="27">
        <f t="shared" si="8"/>
        <v>1</v>
      </c>
      <c r="L37" s="17"/>
      <c r="M37" s="17"/>
      <c r="N37" s="17"/>
    </row>
    <row r="38" spans="1:14" ht="15" customHeight="1">
      <c r="A38" s="28"/>
      <c r="B38" s="50" t="s">
        <v>63</v>
      </c>
      <c r="C38" s="20"/>
      <c r="D38" s="12"/>
      <c r="E38" s="21"/>
      <c r="F38" s="20"/>
      <c r="G38" s="12"/>
      <c r="H38" s="21"/>
      <c r="I38" s="20"/>
      <c r="J38" s="20"/>
      <c r="K38" s="21"/>
      <c r="L38" s="17"/>
      <c r="M38" s="17"/>
      <c r="N38" s="17"/>
    </row>
    <row r="39" spans="1:14" ht="15" customHeight="1">
      <c r="A39" s="51">
        <v>2</v>
      </c>
      <c r="B39" s="48" t="s">
        <v>64</v>
      </c>
      <c r="C39" s="20">
        <v>2</v>
      </c>
      <c r="D39" s="12">
        <v>0</v>
      </c>
      <c r="E39" s="21">
        <v>0</v>
      </c>
      <c r="F39" s="20">
        <v>0</v>
      </c>
      <c r="G39" s="12">
        <v>0</v>
      </c>
      <c r="H39" s="21">
        <v>0</v>
      </c>
      <c r="I39" s="20">
        <f aca="true" t="shared" si="9" ref="I39:I44">C39+F39</f>
        <v>2</v>
      </c>
      <c r="J39" s="20">
        <f aca="true" t="shared" si="10" ref="J39:J44">D39+G39</f>
        <v>0</v>
      </c>
      <c r="K39" s="21">
        <f aca="true" t="shared" si="11" ref="K39:K44">E39+H39</f>
        <v>0</v>
      </c>
      <c r="L39" s="17"/>
      <c r="M39" s="17"/>
      <c r="N39" s="17"/>
    </row>
    <row r="40" spans="1:14" ht="15" customHeight="1">
      <c r="A40" s="51">
        <v>3</v>
      </c>
      <c r="B40" s="52" t="s">
        <v>65</v>
      </c>
      <c r="C40" s="20">
        <v>5</v>
      </c>
      <c r="D40" s="12">
        <v>0</v>
      </c>
      <c r="E40" s="21">
        <v>0</v>
      </c>
      <c r="F40" s="20">
        <v>0</v>
      </c>
      <c r="G40" s="12">
        <v>0</v>
      </c>
      <c r="H40" s="21">
        <v>0</v>
      </c>
      <c r="I40" s="20">
        <f t="shared" si="9"/>
        <v>5</v>
      </c>
      <c r="J40" s="20">
        <f t="shared" si="10"/>
        <v>0</v>
      </c>
      <c r="K40" s="21">
        <v>1</v>
      </c>
      <c r="L40" s="17"/>
      <c r="M40" s="17"/>
      <c r="N40" s="17"/>
    </row>
    <row r="41" spans="1:14" ht="15" customHeight="1">
      <c r="A41" s="51">
        <v>4</v>
      </c>
      <c r="B41" s="12" t="s">
        <v>66</v>
      </c>
      <c r="C41" s="20">
        <v>7</v>
      </c>
      <c r="D41" s="12">
        <v>1</v>
      </c>
      <c r="E41" s="21">
        <v>0</v>
      </c>
      <c r="F41" s="20">
        <v>1</v>
      </c>
      <c r="G41" s="12">
        <v>-1</v>
      </c>
      <c r="H41" s="21">
        <v>0</v>
      </c>
      <c r="I41" s="20">
        <f t="shared" si="9"/>
        <v>8</v>
      </c>
      <c r="J41" s="20">
        <f t="shared" si="10"/>
        <v>0</v>
      </c>
      <c r="K41" s="21">
        <v>1</v>
      </c>
      <c r="L41" s="17"/>
      <c r="M41" s="17"/>
      <c r="N41" s="17"/>
    </row>
    <row r="42" spans="1:14" ht="15" customHeight="1">
      <c r="A42" s="51">
        <v>5</v>
      </c>
      <c r="B42" s="12" t="s">
        <v>67</v>
      </c>
      <c r="C42" s="20">
        <v>12</v>
      </c>
      <c r="D42" s="12">
        <v>5</v>
      </c>
      <c r="E42" s="21">
        <v>1</v>
      </c>
      <c r="F42" s="20">
        <v>0</v>
      </c>
      <c r="G42" s="12">
        <v>0</v>
      </c>
      <c r="H42" s="21">
        <v>-1</v>
      </c>
      <c r="I42" s="20">
        <f t="shared" si="9"/>
        <v>12</v>
      </c>
      <c r="J42" s="20">
        <f t="shared" si="10"/>
        <v>5</v>
      </c>
      <c r="K42" s="21">
        <f t="shared" si="11"/>
        <v>0</v>
      </c>
      <c r="L42" s="17"/>
      <c r="M42" s="17"/>
      <c r="N42" s="17"/>
    </row>
    <row r="43" spans="1:14" ht="15" customHeight="1">
      <c r="A43" s="51">
        <v>5</v>
      </c>
      <c r="B43" s="12" t="s">
        <v>68</v>
      </c>
      <c r="C43" s="20">
        <v>3</v>
      </c>
      <c r="D43" s="12">
        <v>0</v>
      </c>
      <c r="E43" s="21">
        <v>0</v>
      </c>
      <c r="F43" s="20">
        <v>0</v>
      </c>
      <c r="G43" s="12">
        <v>0</v>
      </c>
      <c r="H43" s="21">
        <v>0</v>
      </c>
      <c r="I43" s="20">
        <f t="shared" si="9"/>
        <v>3</v>
      </c>
      <c r="J43" s="20">
        <f t="shared" si="10"/>
        <v>0</v>
      </c>
      <c r="K43" s="21">
        <v>1</v>
      </c>
      <c r="L43" s="17"/>
      <c r="M43" s="17"/>
      <c r="N43" s="17"/>
    </row>
    <row r="44" spans="1:14" ht="15" customHeight="1">
      <c r="A44" s="51">
        <v>6</v>
      </c>
      <c r="B44" s="12" t="s">
        <v>69</v>
      </c>
      <c r="C44" s="20">
        <v>17</v>
      </c>
      <c r="D44" s="12">
        <v>1</v>
      </c>
      <c r="E44" s="21">
        <v>0</v>
      </c>
      <c r="F44" s="20">
        <v>0</v>
      </c>
      <c r="G44" s="12">
        <v>0</v>
      </c>
      <c r="H44" s="21">
        <v>0</v>
      </c>
      <c r="I44" s="20">
        <f t="shared" si="9"/>
        <v>17</v>
      </c>
      <c r="J44" s="20">
        <f t="shared" si="10"/>
        <v>1</v>
      </c>
      <c r="K44" s="21">
        <f t="shared" si="11"/>
        <v>0</v>
      </c>
      <c r="L44" s="17"/>
      <c r="M44" s="17"/>
      <c r="N44" s="17"/>
    </row>
    <row r="45" spans="1:14" ht="15" customHeight="1">
      <c r="A45" s="25"/>
      <c r="B45" s="26" t="s">
        <v>70</v>
      </c>
      <c r="C45" s="27">
        <f aca="true" t="shared" si="12" ref="C45:K45">SUM(C39:C44)</f>
        <v>46</v>
      </c>
      <c r="D45" s="27">
        <f t="shared" si="12"/>
        <v>7</v>
      </c>
      <c r="E45" s="27">
        <f t="shared" si="12"/>
        <v>1</v>
      </c>
      <c r="F45" s="27">
        <f t="shared" si="12"/>
        <v>1</v>
      </c>
      <c r="G45" s="27">
        <f t="shared" si="12"/>
        <v>-1</v>
      </c>
      <c r="H45" s="27">
        <f t="shared" si="12"/>
        <v>-1</v>
      </c>
      <c r="I45" s="27">
        <f t="shared" si="12"/>
        <v>47</v>
      </c>
      <c r="J45" s="27">
        <f t="shared" si="12"/>
        <v>6</v>
      </c>
      <c r="K45" s="11">
        <f t="shared" si="12"/>
        <v>3</v>
      </c>
      <c r="L45" s="17"/>
      <c r="M45" s="17"/>
      <c r="N45" s="17"/>
    </row>
    <row r="46" spans="1:14" ht="15" customHeight="1">
      <c r="A46" s="25"/>
      <c r="B46" s="53" t="s">
        <v>71</v>
      </c>
      <c r="C46" s="27">
        <v>74</v>
      </c>
      <c r="D46" s="39">
        <v>0</v>
      </c>
      <c r="E46" s="40">
        <v>0</v>
      </c>
      <c r="F46" s="27">
        <v>0</v>
      </c>
      <c r="G46" s="39">
        <v>0</v>
      </c>
      <c r="H46" s="40">
        <v>0</v>
      </c>
      <c r="I46" s="43">
        <f>C46+F46</f>
        <v>74</v>
      </c>
      <c r="J46" s="39">
        <v>0</v>
      </c>
      <c r="K46" s="40">
        <v>0</v>
      </c>
      <c r="L46" s="17"/>
      <c r="M46" s="17"/>
      <c r="N46" s="17"/>
    </row>
    <row r="47" spans="1:14" ht="15" customHeight="1">
      <c r="A47" s="54"/>
      <c r="B47" s="53"/>
      <c r="C47" s="27"/>
      <c r="D47" s="27"/>
      <c r="E47" s="27"/>
      <c r="F47" s="27"/>
      <c r="G47" s="27"/>
      <c r="H47" s="27"/>
      <c r="I47" s="27"/>
      <c r="J47" s="27"/>
      <c r="K47" s="11"/>
      <c r="L47" s="17"/>
      <c r="M47" s="17"/>
      <c r="N47" s="17"/>
    </row>
    <row r="48" spans="1:14" ht="15" customHeight="1">
      <c r="A48" s="55"/>
      <c r="B48" s="39" t="s">
        <v>72</v>
      </c>
      <c r="C48" s="27">
        <f>SUM(C11+C18+C19+C30+C32+C37+C45+C46)</f>
        <v>1395</v>
      </c>
      <c r="D48" s="27">
        <f aca="true" t="shared" si="13" ref="D48:K48">SUM(D11+D18+D19+D30+D32+D37+D45+D46)</f>
        <v>88</v>
      </c>
      <c r="E48" s="27">
        <f t="shared" si="13"/>
        <v>5</v>
      </c>
      <c r="F48" s="27">
        <f t="shared" si="13"/>
        <v>-3</v>
      </c>
      <c r="G48" s="27">
        <f t="shared" si="13"/>
        <v>1</v>
      </c>
      <c r="H48" s="27">
        <f t="shared" si="13"/>
        <v>1</v>
      </c>
      <c r="I48" s="27">
        <f t="shared" si="13"/>
        <v>1392</v>
      </c>
      <c r="J48" s="27">
        <f t="shared" si="13"/>
        <v>89</v>
      </c>
      <c r="K48" s="27">
        <f t="shared" si="13"/>
        <v>9</v>
      </c>
      <c r="L48" s="17"/>
      <c r="M48" s="17"/>
      <c r="N48" s="17"/>
    </row>
    <row r="49" spans="1:14" ht="15" customHeight="1">
      <c r="A49" s="28"/>
      <c r="B49" s="19" t="s">
        <v>73</v>
      </c>
      <c r="C49" s="20"/>
      <c r="D49" s="12"/>
      <c r="E49" s="21"/>
      <c r="F49" s="20"/>
      <c r="G49" s="12"/>
      <c r="H49" s="21"/>
      <c r="I49" s="20"/>
      <c r="J49" s="20"/>
      <c r="K49" s="21"/>
      <c r="L49" s="17"/>
      <c r="M49" s="17"/>
      <c r="N49" s="17"/>
    </row>
    <row r="50" spans="1:14" ht="15" customHeight="1">
      <c r="A50" s="51">
        <v>1</v>
      </c>
      <c r="B50" s="12" t="s">
        <v>74</v>
      </c>
      <c r="C50" s="20">
        <v>133</v>
      </c>
      <c r="D50" s="12">
        <v>2</v>
      </c>
      <c r="E50" s="21">
        <v>5</v>
      </c>
      <c r="F50" s="20">
        <v>0</v>
      </c>
      <c r="G50" s="12">
        <v>0</v>
      </c>
      <c r="H50" s="21">
        <v>0</v>
      </c>
      <c r="I50" s="20">
        <f aca="true" t="shared" si="14" ref="I50:K59">C50+F50</f>
        <v>133</v>
      </c>
      <c r="J50" s="20">
        <f t="shared" si="14"/>
        <v>2</v>
      </c>
      <c r="K50" s="21">
        <f t="shared" si="14"/>
        <v>5</v>
      </c>
      <c r="L50" s="17"/>
      <c r="M50" s="17"/>
      <c r="N50" s="17"/>
    </row>
    <row r="51" spans="1:14" ht="15" customHeight="1">
      <c r="A51" s="51">
        <v>2</v>
      </c>
      <c r="B51" s="12" t="s">
        <v>75</v>
      </c>
      <c r="C51" s="20">
        <v>3</v>
      </c>
      <c r="D51" s="12">
        <v>0</v>
      </c>
      <c r="E51" s="21">
        <v>0</v>
      </c>
      <c r="F51" s="20">
        <v>0</v>
      </c>
      <c r="G51" s="12">
        <v>0</v>
      </c>
      <c r="H51" s="21">
        <v>0</v>
      </c>
      <c r="I51" s="20">
        <f t="shared" si="14"/>
        <v>3</v>
      </c>
      <c r="J51" s="20">
        <f t="shared" si="14"/>
        <v>0</v>
      </c>
      <c r="K51" s="21">
        <f t="shared" si="14"/>
        <v>0</v>
      </c>
      <c r="L51" s="17"/>
      <c r="M51" s="17"/>
      <c r="N51" s="17"/>
    </row>
    <row r="52" spans="1:14" ht="15" customHeight="1">
      <c r="A52" s="51">
        <v>3</v>
      </c>
      <c r="B52" s="12" t="s">
        <v>76</v>
      </c>
      <c r="C52" s="20">
        <v>4</v>
      </c>
      <c r="D52" s="12">
        <v>0</v>
      </c>
      <c r="E52" s="21">
        <v>5</v>
      </c>
      <c r="F52" s="20">
        <v>0</v>
      </c>
      <c r="G52" s="12">
        <v>0</v>
      </c>
      <c r="H52" s="21">
        <v>0</v>
      </c>
      <c r="I52" s="20">
        <f t="shared" si="14"/>
        <v>4</v>
      </c>
      <c r="J52" s="20">
        <f t="shared" si="14"/>
        <v>0</v>
      </c>
      <c r="K52" s="21">
        <f t="shared" si="14"/>
        <v>5</v>
      </c>
      <c r="L52" s="17"/>
      <c r="M52" s="17"/>
      <c r="N52" s="17"/>
    </row>
    <row r="53" spans="1:14" ht="15" customHeight="1">
      <c r="A53" s="51">
        <v>4</v>
      </c>
      <c r="B53" s="12" t="s">
        <v>77</v>
      </c>
      <c r="C53" s="20">
        <v>0</v>
      </c>
      <c r="D53" s="12">
        <v>0</v>
      </c>
      <c r="E53" s="21">
        <v>60</v>
      </c>
      <c r="F53" s="20">
        <v>0</v>
      </c>
      <c r="G53" s="12">
        <v>0</v>
      </c>
      <c r="H53" s="21">
        <v>-60</v>
      </c>
      <c r="I53" s="20">
        <f t="shared" si="14"/>
        <v>0</v>
      </c>
      <c r="J53" s="20">
        <f t="shared" si="14"/>
        <v>0</v>
      </c>
      <c r="K53" s="21">
        <f t="shared" si="14"/>
        <v>0</v>
      </c>
      <c r="L53" s="17"/>
      <c r="M53" s="17"/>
      <c r="N53" s="17"/>
    </row>
    <row r="54" spans="1:14" ht="17.25" customHeight="1">
      <c r="A54" s="51">
        <v>5</v>
      </c>
      <c r="B54" s="12" t="s">
        <v>78</v>
      </c>
      <c r="C54" s="20">
        <v>0</v>
      </c>
      <c r="D54" s="12">
        <v>0</v>
      </c>
      <c r="E54" s="21">
        <v>18</v>
      </c>
      <c r="F54" s="12">
        <v>0</v>
      </c>
      <c r="G54" s="12">
        <v>0</v>
      </c>
      <c r="H54" s="21">
        <v>174</v>
      </c>
      <c r="I54" s="20">
        <f t="shared" si="14"/>
        <v>0</v>
      </c>
      <c r="J54" s="20">
        <f t="shared" si="14"/>
        <v>0</v>
      </c>
      <c r="K54" s="21">
        <f t="shared" si="14"/>
        <v>192</v>
      </c>
      <c r="L54" s="17"/>
      <c r="M54" s="17"/>
      <c r="N54" s="17"/>
    </row>
    <row r="55" spans="1:14" ht="15" customHeight="1">
      <c r="A55" s="51">
        <v>6</v>
      </c>
      <c r="B55" s="12" t="s">
        <v>16</v>
      </c>
      <c r="C55" s="12">
        <v>8</v>
      </c>
      <c r="D55" s="12">
        <v>0</v>
      </c>
      <c r="E55" s="21">
        <v>5</v>
      </c>
      <c r="F55" s="20">
        <v>0</v>
      </c>
      <c r="G55" s="12">
        <v>0</v>
      </c>
      <c r="H55" s="21">
        <v>0</v>
      </c>
      <c r="I55" s="20">
        <f t="shared" si="14"/>
        <v>8</v>
      </c>
      <c r="J55" s="20">
        <f t="shared" si="14"/>
        <v>0</v>
      </c>
      <c r="K55" s="21">
        <f t="shared" si="14"/>
        <v>5</v>
      </c>
      <c r="L55" s="17"/>
      <c r="M55" s="17"/>
      <c r="N55" s="17"/>
    </row>
    <row r="56" spans="1:14" ht="15" customHeight="1">
      <c r="A56" s="51">
        <v>7</v>
      </c>
      <c r="B56" s="12" t="s">
        <v>79</v>
      </c>
      <c r="C56" s="20">
        <v>1</v>
      </c>
      <c r="D56" s="12">
        <v>0</v>
      </c>
      <c r="E56" s="21">
        <v>0</v>
      </c>
      <c r="F56" s="20">
        <v>0</v>
      </c>
      <c r="G56" s="12">
        <v>0</v>
      </c>
      <c r="H56" s="21">
        <v>0</v>
      </c>
      <c r="I56" s="20">
        <f t="shared" si="14"/>
        <v>1</v>
      </c>
      <c r="J56" s="20">
        <f t="shared" si="14"/>
        <v>0</v>
      </c>
      <c r="K56" s="21">
        <f t="shared" si="14"/>
        <v>0</v>
      </c>
      <c r="L56" s="17"/>
      <c r="M56" s="17"/>
      <c r="N56" s="17"/>
    </row>
    <row r="57" spans="1:14" ht="15" customHeight="1">
      <c r="A57" s="51">
        <v>8</v>
      </c>
      <c r="B57" s="12" t="s">
        <v>80</v>
      </c>
      <c r="C57" s="20">
        <v>3</v>
      </c>
      <c r="D57" s="12">
        <v>0</v>
      </c>
      <c r="E57" s="21">
        <v>0</v>
      </c>
      <c r="F57" s="20">
        <v>0</v>
      </c>
      <c r="G57" s="12">
        <v>0</v>
      </c>
      <c r="H57" s="21">
        <v>0</v>
      </c>
      <c r="I57" s="20">
        <f t="shared" si="14"/>
        <v>3</v>
      </c>
      <c r="J57" s="20">
        <f t="shared" si="14"/>
        <v>0</v>
      </c>
      <c r="K57" s="21">
        <f t="shared" si="14"/>
        <v>0</v>
      </c>
      <c r="L57" s="17"/>
      <c r="M57" s="17"/>
      <c r="N57" s="17"/>
    </row>
    <row r="58" spans="1:14" ht="15" customHeight="1">
      <c r="A58" s="51">
        <v>9</v>
      </c>
      <c r="B58" s="12" t="s">
        <v>81</v>
      </c>
      <c r="C58" s="20">
        <v>1</v>
      </c>
      <c r="D58" s="12">
        <v>0</v>
      </c>
      <c r="E58" s="21">
        <v>0</v>
      </c>
      <c r="F58" s="20">
        <v>0</v>
      </c>
      <c r="G58" s="12">
        <v>0</v>
      </c>
      <c r="H58" s="21">
        <v>0</v>
      </c>
      <c r="I58" s="20">
        <f>C58+F58</f>
        <v>1</v>
      </c>
      <c r="J58" s="20">
        <f t="shared" si="14"/>
        <v>0</v>
      </c>
      <c r="K58" s="21">
        <f t="shared" si="14"/>
        <v>0</v>
      </c>
      <c r="L58" s="17"/>
      <c r="M58" s="17"/>
      <c r="N58" s="17"/>
    </row>
    <row r="59" spans="1:14" ht="15" customHeight="1">
      <c r="A59" s="51">
        <v>10</v>
      </c>
      <c r="B59" s="12" t="s">
        <v>82</v>
      </c>
      <c r="C59" s="20">
        <v>1</v>
      </c>
      <c r="D59" s="12">
        <v>0</v>
      </c>
      <c r="E59" s="21">
        <v>0</v>
      </c>
      <c r="F59" s="12">
        <v>0</v>
      </c>
      <c r="G59" s="12">
        <v>0</v>
      </c>
      <c r="H59" s="12">
        <v>0</v>
      </c>
      <c r="I59" s="12">
        <f>C59+F59</f>
        <v>1</v>
      </c>
      <c r="J59" s="20">
        <f t="shared" si="14"/>
        <v>0</v>
      </c>
      <c r="K59" s="21">
        <f t="shared" si="14"/>
        <v>0</v>
      </c>
      <c r="L59" s="17"/>
      <c r="M59" s="17"/>
      <c r="N59" s="17"/>
    </row>
    <row r="60" spans="1:14" ht="15" customHeight="1">
      <c r="A60" s="51"/>
      <c r="B60" s="12" t="s">
        <v>83</v>
      </c>
      <c r="C60" s="20">
        <v>2</v>
      </c>
      <c r="D60" s="12">
        <v>1</v>
      </c>
      <c r="E60" s="12">
        <v>0</v>
      </c>
      <c r="F60" s="12">
        <v>0</v>
      </c>
      <c r="G60" s="12">
        <v>0</v>
      </c>
      <c r="H60" s="12">
        <v>0</v>
      </c>
      <c r="I60" s="12">
        <f>C60+F60</f>
        <v>2</v>
      </c>
      <c r="J60" s="20">
        <f>D60+G60</f>
        <v>1</v>
      </c>
      <c r="K60" s="21">
        <f>E60+H60</f>
        <v>0</v>
      </c>
      <c r="L60" s="17"/>
      <c r="M60" s="17"/>
      <c r="N60" s="17"/>
    </row>
    <row r="61" spans="1:14" ht="13.5" customHeight="1">
      <c r="A61" s="25"/>
      <c r="B61" s="26" t="s">
        <v>84</v>
      </c>
      <c r="C61" s="27">
        <f aca="true" t="shared" si="15" ref="C61:K61">SUM(C50:C60)</f>
        <v>156</v>
      </c>
      <c r="D61" s="27">
        <f t="shared" si="15"/>
        <v>3</v>
      </c>
      <c r="E61" s="27">
        <f t="shared" si="15"/>
        <v>93</v>
      </c>
      <c r="F61" s="66">
        <f t="shared" si="15"/>
        <v>0</v>
      </c>
      <c r="G61" s="66">
        <f t="shared" si="15"/>
        <v>0</v>
      </c>
      <c r="H61" s="66">
        <f t="shared" si="15"/>
        <v>114</v>
      </c>
      <c r="I61" s="27">
        <f t="shared" si="15"/>
        <v>156</v>
      </c>
      <c r="J61" s="27">
        <f t="shared" si="15"/>
        <v>3</v>
      </c>
      <c r="K61" s="27">
        <f t="shared" si="15"/>
        <v>207</v>
      </c>
      <c r="L61" s="17"/>
      <c r="M61" s="17"/>
      <c r="N61" s="17"/>
    </row>
    <row r="62" spans="1:14" ht="15" customHeight="1">
      <c r="A62" s="25"/>
      <c r="B62" s="26" t="s">
        <v>19</v>
      </c>
      <c r="C62" s="27">
        <v>20</v>
      </c>
      <c r="D62" s="39">
        <v>0</v>
      </c>
      <c r="E62" s="40">
        <v>0</v>
      </c>
      <c r="F62" s="27">
        <v>0</v>
      </c>
      <c r="G62" s="39">
        <v>0</v>
      </c>
      <c r="H62" s="40">
        <v>0</v>
      </c>
      <c r="I62" s="43">
        <f aca="true" t="shared" si="16" ref="I62:K63">C62+F62</f>
        <v>20</v>
      </c>
      <c r="J62" s="43">
        <f t="shared" si="16"/>
        <v>0</v>
      </c>
      <c r="K62" s="45">
        <f t="shared" si="16"/>
        <v>0</v>
      </c>
      <c r="L62" s="17"/>
      <c r="M62" s="17"/>
      <c r="N62" s="17"/>
    </row>
    <row r="63" spans="1:14" ht="15" customHeight="1">
      <c r="A63" s="56"/>
      <c r="B63" s="57" t="s">
        <v>20</v>
      </c>
      <c r="C63" s="44">
        <v>34</v>
      </c>
      <c r="D63" s="44">
        <v>0</v>
      </c>
      <c r="E63" s="58">
        <v>0</v>
      </c>
      <c r="F63" s="33">
        <v>0</v>
      </c>
      <c r="G63" s="59">
        <v>0</v>
      </c>
      <c r="H63" s="58">
        <v>0</v>
      </c>
      <c r="I63" s="43">
        <f t="shared" si="16"/>
        <v>34</v>
      </c>
      <c r="J63" s="43">
        <f t="shared" si="16"/>
        <v>0</v>
      </c>
      <c r="K63" s="45">
        <f t="shared" si="16"/>
        <v>0</v>
      </c>
      <c r="L63" s="17"/>
      <c r="M63" s="17"/>
      <c r="N63" s="17"/>
    </row>
    <row r="64" spans="1:14" ht="27.75" customHeight="1">
      <c r="A64" s="60"/>
      <c r="B64" s="15" t="s">
        <v>21</v>
      </c>
      <c r="C64" s="61">
        <f>SUM(C48+C61+C62+C63)</f>
        <v>1605</v>
      </c>
      <c r="D64" s="61">
        <f aca="true" t="shared" si="17" ref="D64:K64">SUM(D48+D61+D62+D63)</f>
        <v>91</v>
      </c>
      <c r="E64" s="61">
        <f t="shared" si="17"/>
        <v>98</v>
      </c>
      <c r="F64" s="61">
        <f t="shared" si="17"/>
        <v>-3</v>
      </c>
      <c r="G64" s="61">
        <f t="shared" si="17"/>
        <v>1</v>
      </c>
      <c r="H64" s="61">
        <f t="shared" si="17"/>
        <v>115</v>
      </c>
      <c r="I64" s="61">
        <f t="shared" si="17"/>
        <v>1602</v>
      </c>
      <c r="J64" s="61">
        <f t="shared" si="17"/>
        <v>92</v>
      </c>
      <c r="K64" s="61">
        <f t="shared" si="17"/>
        <v>216</v>
      </c>
      <c r="L64" s="17"/>
      <c r="M64" s="17"/>
      <c r="N64" s="17"/>
    </row>
    <row r="65" spans="1:11" ht="15">
      <c r="A65" s="62" t="s">
        <v>88</v>
      </c>
      <c r="B65" s="63"/>
      <c r="C65" s="64"/>
      <c r="D65" s="64"/>
      <c r="E65" s="64"/>
      <c r="F65" s="64"/>
      <c r="G65" s="64"/>
      <c r="H65" s="64"/>
      <c r="I65" s="64"/>
      <c r="J65" s="64"/>
      <c r="K65" s="64"/>
    </row>
    <row r="66" spans="1:11" ht="15">
      <c r="A66" s="65"/>
      <c r="B66" s="16"/>
      <c r="C66" s="16"/>
      <c r="D66" s="16"/>
      <c r="E66" s="16"/>
      <c r="F66" s="16"/>
      <c r="G66" s="16"/>
      <c r="H66" s="16"/>
      <c r="I66" s="16"/>
      <c r="J66" s="16"/>
      <c r="K66" s="16"/>
    </row>
    <row r="67" spans="1:11" ht="15">
      <c r="A67" s="65"/>
      <c r="B67" s="16"/>
      <c r="C67" s="16"/>
      <c r="D67" s="16"/>
      <c r="E67" s="16"/>
      <c r="F67" s="16"/>
      <c r="G67" s="16"/>
      <c r="H67" s="16"/>
      <c r="I67" s="16"/>
      <c r="J67" s="16"/>
      <c r="K67" s="16"/>
    </row>
    <row r="68" spans="1:11" ht="15">
      <c r="A68" s="65"/>
      <c r="B68" s="16"/>
      <c r="C68" s="16"/>
      <c r="D68" s="16"/>
      <c r="E68" s="16"/>
      <c r="F68" s="16"/>
      <c r="G68" s="16"/>
      <c r="H68" s="16"/>
      <c r="I68" s="16"/>
      <c r="J68" s="16"/>
      <c r="K68" s="16"/>
    </row>
  </sheetData>
  <sheetProtection selectLockedCells="1" selectUnlockedCells="1"/>
  <mergeCells count="6">
    <mergeCell ref="A4:B4"/>
    <mergeCell ref="A1:K1"/>
    <mergeCell ref="A2:K2"/>
    <mergeCell ref="C3:E3"/>
    <mergeCell ref="F3:H3"/>
    <mergeCell ref="I3:K3"/>
  </mergeCells>
  <printOptions gridLines="1" horizontalCentered="1"/>
  <pageMargins left="0.7875" right="0.7875" top="0.9840277777777777" bottom="0.9840277777777777" header="0.5118055555555555" footer="0.5118055555555555"/>
  <pageSetup horizontalDpi="300" verticalDpi="300" orientation="landscape" paperSize="9" scale="72" r:id="rId1"/>
  <rowBreaks count="1" manualBreakCount="1">
    <brk id="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Joseph</cp:lastModifiedBy>
  <cp:lastPrinted>2013-02-14T13:20:11Z</cp:lastPrinted>
  <dcterms:modified xsi:type="dcterms:W3CDTF">2015-05-25T20:23:56Z</dcterms:modified>
  <cp:category/>
  <cp:version/>
  <cp:contentType/>
  <cp:contentStatus/>
</cp:coreProperties>
</file>