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3735" windowWidth="19320" windowHeight="6585"/>
  </bookViews>
  <sheets>
    <sheet name="7.sz.m.-műk.-felh.kiad.fel." sheetId="1" r:id="rId1"/>
    <sheet name="7.1.sz.m.-műk.-felh.kiad.köt." sheetId="4" r:id="rId2"/>
    <sheet name="7.1.1.sz.m.-műk.-felh.k.köt Önk" sheetId="5" r:id="rId3"/>
    <sheet name="7.1.2.sz.m.-műk.-felh.k.köt PH" sheetId="6" r:id="rId4"/>
    <sheet name="7.1.3.sz.m.-műk.-felh.k.köt Ovi" sheetId="7" r:id="rId5"/>
    <sheet name="7.1.4.sz.m.-műk.-felh.k.köt MH" sheetId="8" r:id="rId6"/>
    <sheet name="Munka3" sheetId="3" r:id="rId7"/>
  </sheets>
  <calcPr calcId="145621"/>
</workbook>
</file>

<file path=xl/calcChain.xml><?xml version="1.0" encoding="utf-8"?>
<calcChain xmlns="http://schemas.openxmlformats.org/spreadsheetml/2006/main">
  <c r="I36" i="8" l="1"/>
  <c r="I35" i="8"/>
  <c r="I34" i="8"/>
  <c r="I33" i="8"/>
  <c r="I32" i="8"/>
  <c r="I31" i="8"/>
  <c r="I30" i="8"/>
  <c r="I27" i="8"/>
  <c r="I26" i="8"/>
  <c r="I25" i="8"/>
  <c r="I20" i="8"/>
  <c r="I19" i="8"/>
  <c r="I18" i="8"/>
  <c r="I17" i="8"/>
  <c r="I16" i="8"/>
  <c r="I15" i="8"/>
  <c r="I14" i="8"/>
  <c r="I11" i="8"/>
  <c r="I10" i="8"/>
  <c r="I9" i="8"/>
  <c r="I8" i="8"/>
  <c r="I12" i="8" s="1"/>
  <c r="I7" i="8"/>
  <c r="E37" i="8"/>
  <c r="E28" i="8"/>
  <c r="E21" i="8"/>
  <c r="E12" i="8"/>
  <c r="E23" i="8" s="1"/>
  <c r="I37" i="8"/>
  <c r="I39" i="7"/>
  <c r="I28" i="7"/>
  <c r="I36" i="7"/>
  <c r="I35" i="7"/>
  <c r="I34" i="7"/>
  <c r="I33" i="7"/>
  <c r="I32" i="7"/>
  <c r="I31" i="7"/>
  <c r="I30" i="7"/>
  <c r="I27" i="7"/>
  <c r="I26" i="7"/>
  <c r="I25" i="7"/>
  <c r="I20" i="7"/>
  <c r="I19" i="7"/>
  <c r="I18" i="7"/>
  <c r="I17" i="7"/>
  <c r="I16" i="7"/>
  <c r="I15" i="7"/>
  <c r="I14" i="7"/>
  <c r="I10" i="7"/>
  <c r="I9" i="7"/>
  <c r="I8" i="7"/>
  <c r="I12" i="7" s="1"/>
  <c r="I23" i="7" s="1"/>
  <c r="I41" i="7" s="1"/>
  <c r="I7" i="7"/>
  <c r="H8" i="7"/>
  <c r="H7" i="7"/>
  <c r="I37" i="7"/>
  <c r="I21" i="7"/>
  <c r="I11" i="7"/>
  <c r="F37" i="7"/>
  <c r="F39" i="7" s="1"/>
  <c r="F28" i="7"/>
  <c r="F21" i="7"/>
  <c r="F12" i="7"/>
  <c r="F23" i="7" s="1"/>
  <c r="D37" i="7"/>
  <c r="D39" i="7" s="1"/>
  <c r="D28" i="7"/>
  <c r="D21" i="7"/>
  <c r="D12" i="7"/>
  <c r="D23" i="7" s="1"/>
  <c r="F41" i="4"/>
  <c r="H39" i="6"/>
  <c r="H28" i="6"/>
  <c r="G39" i="6"/>
  <c r="H25" i="6"/>
  <c r="H9" i="6"/>
  <c r="H12" i="6" s="1"/>
  <c r="H23" i="6" s="1"/>
  <c r="H41" i="6" s="1"/>
  <c r="H8" i="6"/>
  <c r="H7" i="6"/>
  <c r="H37" i="6"/>
  <c r="H36" i="6"/>
  <c r="H35" i="6"/>
  <c r="H34" i="6"/>
  <c r="H33" i="6"/>
  <c r="H32" i="6"/>
  <c r="H31" i="6"/>
  <c r="H30" i="6"/>
  <c r="H27" i="6"/>
  <c r="H26" i="6"/>
  <c r="H21" i="6"/>
  <c r="H20" i="6"/>
  <c r="H19" i="6"/>
  <c r="H18" i="6"/>
  <c r="H17" i="6"/>
  <c r="H16" i="6"/>
  <c r="H15" i="6"/>
  <c r="H14" i="6"/>
  <c r="H11" i="6"/>
  <c r="H10" i="6"/>
  <c r="D37" i="6"/>
  <c r="D39" i="6" s="1"/>
  <c r="D28" i="6"/>
  <c r="D21" i="6"/>
  <c r="D12" i="6"/>
  <c r="AE20" i="5"/>
  <c r="AE19" i="5"/>
  <c r="AE18" i="5"/>
  <c r="AE17" i="5"/>
  <c r="AE16" i="5"/>
  <c r="AE15" i="5"/>
  <c r="AE14" i="5"/>
  <c r="AE36" i="5"/>
  <c r="AE35" i="5"/>
  <c r="AE34" i="5"/>
  <c r="AE33" i="5"/>
  <c r="AE32" i="5"/>
  <c r="AE31" i="5"/>
  <c r="AE30" i="5"/>
  <c r="AE27" i="5"/>
  <c r="AE26" i="5"/>
  <c r="AE25" i="5"/>
  <c r="AE28" i="5" s="1"/>
  <c r="AE11" i="5"/>
  <c r="AE10" i="5"/>
  <c r="AE9" i="5"/>
  <c r="AE8" i="5"/>
  <c r="AE7" i="5"/>
  <c r="M37" i="5"/>
  <c r="M39" i="5" s="1"/>
  <c r="M28" i="5"/>
  <c r="M21" i="5"/>
  <c r="M12" i="5"/>
  <c r="M23" i="5" s="1"/>
  <c r="AD7" i="5"/>
  <c r="W37" i="5"/>
  <c r="W28" i="5"/>
  <c r="W39" i="5" s="1"/>
  <c r="W21" i="5"/>
  <c r="W12" i="5"/>
  <c r="AD28" i="5"/>
  <c r="AD27" i="5"/>
  <c r="AD26" i="5"/>
  <c r="AD25" i="5"/>
  <c r="AD36" i="5"/>
  <c r="AD35" i="5"/>
  <c r="AD34" i="5"/>
  <c r="AD33" i="5"/>
  <c r="AD32" i="5"/>
  <c r="AD31" i="5"/>
  <c r="AD30" i="5"/>
  <c r="AD20" i="5"/>
  <c r="AD19" i="5"/>
  <c r="AD18" i="5"/>
  <c r="AD17" i="5"/>
  <c r="AD16" i="5"/>
  <c r="AD15" i="5"/>
  <c r="AD14" i="5"/>
  <c r="AD11" i="5"/>
  <c r="AD10" i="5"/>
  <c r="AD9" i="5"/>
  <c r="AD8" i="5"/>
  <c r="Z37" i="5"/>
  <c r="Z39" i="5" s="1"/>
  <c r="Z28" i="5"/>
  <c r="Z21" i="5"/>
  <c r="Z12" i="5"/>
  <c r="Z23" i="5" s="1"/>
  <c r="I37" i="5"/>
  <c r="I28" i="5"/>
  <c r="I39" i="5" s="1"/>
  <c r="I21" i="5"/>
  <c r="I12" i="5"/>
  <c r="I23" i="5" s="1"/>
  <c r="T37" i="5"/>
  <c r="T39" i="5" s="1"/>
  <c r="T28" i="5"/>
  <c r="T21" i="5"/>
  <c r="T12" i="5"/>
  <c r="T23" i="5" s="1"/>
  <c r="O37" i="5"/>
  <c r="O39" i="5" s="1"/>
  <c r="O28" i="5"/>
  <c r="O23" i="5"/>
  <c r="O41" i="5" s="1"/>
  <c r="O21" i="5"/>
  <c r="G37" i="5"/>
  <c r="G28" i="5"/>
  <c r="G21" i="5"/>
  <c r="K37" i="5"/>
  <c r="K39" i="5" s="1"/>
  <c r="K28" i="5"/>
  <c r="K21" i="5"/>
  <c r="K12" i="5"/>
  <c r="K23" i="5" s="1"/>
  <c r="K41" i="5" s="1"/>
  <c r="O12" i="5"/>
  <c r="G12" i="5"/>
  <c r="G23" i="5" s="1"/>
  <c r="L7" i="4"/>
  <c r="K7" i="4"/>
  <c r="L37" i="4"/>
  <c r="L36" i="4"/>
  <c r="L35" i="4"/>
  <c r="L34" i="4"/>
  <c r="L33" i="4"/>
  <c r="L32" i="4"/>
  <c r="L31" i="4"/>
  <c r="L30" i="4"/>
  <c r="L27" i="4"/>
  <c r="L26" i="4"/>
  <c r="L25" i="4"/>
  <c r="L20" i="4"/>
  <c r="L19" i="4"/>
  <c r="L18" i="4"/>
  <c r="L17" i="4"/>
  <c r="L16" i="4"/>
  <c r="L15" i="4"/>
  <c r="L14" i="4"/>
  <c r="L11" i="4"/>
  <c r="L10" i="4"/>
  <c r="L9" i="4"/>
  <c r="L8" i="4"/>
  <c r="J37" i="4"/>
  <c r="J39" i="4" s="1"/>
  <c r="J28" i="4"/>
  <c r="J21" i="4"/>
  <c r="J12" i="4"/>
  <c r="J23" i="4" s="1"/>
  <c r="H37" i="4"/>
  <c r="H39" i="4" s="1"/>
  <c r="H28" i="4"/>
  <c r="H21" i="4"/>
  <c r="H12" i="4"/>
  <c r="H23" i="4" s="1"/>
  <c r="H41" i="4" s="1"/>
  <c r="F37" i="4"/>
  <c r="F39" i="4" s="1"/>
  <c r="F28" i="4"/>
  <c r="F21" i="4"/>
  <c r="F12" i="4"/>
  <c r="F23" i="4" s="1"/>
  <c r="D37" i="4"/>
  <c r="D39" i="4" s="1"/>
  <c r="L39" i="4" s="1"/>
  <c r="D28" i="4"/>
  <c r="L28" i="4" s="1"/>
  <c r="D21" i="4"/>
  <c r="L21" i="4" s="1"/>
  <c r="D12" i="4"/>
  <c r="D23" i="4" s="1"/>
  <c r="L23" i="4" s="1"/>
  <c r="G22" i="1"/>
  <c r="H26" i="1"/>
  <c r="H25" i="1"/>
  <c r="H24" i="1"/>
  <c r="H19" i="1"/>
  <c r="H18" i="1"/>
  <c r="H17" i="1"/>
  <c r="H16" i="1"/>
  <c r="H15" i="1"/>
  <c r="H14" i="1"/>
  <c r="H13" i="1"/>
  <c r="H20" i="1" s="1"/>
  <c r="H10" i="1"/>
  <c r="H9" i="1"/>
  <c r="H8" i="1"/>
  <c r="H7" i="1"/>
  <c r="H6" i="1"/>
  <c r="G7" i="1"/>
  <c r="G6" i="1"/>
  <c r="H36" i="1"/>
  <c r="H35" i="1"/>
  <c r="H34" i="1"/>
  <c r="H33" i="1"/>
  <c r="H32" i="1"/>
  <c r="H31" i="1"/>
  <c r="H30" i="1"/>
  <c r="H29" i="1"/>
  <c r="D36" i="1"/>
  <c r="D38" i="1" s="1"/>
  <c r="D27" i="1"/>
  <c r="D20" i="1"/>
  <c r="D11" i="1"/>
  <c r="E39" i="8" l="1"/>
  <c r="E41" i="8" s="1"/>
  <c r="I21" i="8"/>
  <c r="I28" i="8"/>
  <c r="I39" i="8" s="1"/>
  <c r="I23" i="8"/>
  <c r="F41" i="7"/>
  <c r="D41" i="7"/>
  <c r="D23" i="6"/>
  <c r="M41" i="5"/>
  <c r="W23" i="5"/>
  <c r="W41" i="5" s="1"/>
  <c r="G41" i="5"/>
  <c r="G39" i="5"/>
  <c r="Z41" i="5"/>
  <c r="I41" i="5"/>
  <c r="T41" i="5"/>
  <c r="L12" i="4"/>
  <c r="J41" i="4"/>
  <c r="D41" i="4"/>
  <c r="H27" i="1"/>
  <c r="H38" i="1" s="1"/>
  <c r="D22" i="1"/>
  <c r="H22" i="1" s="1"/>
  <c r="H11" i="1"/>
  <c r="D40" i="1"/>
  <c r="I41" i="8" l="1"/>
  <c r="D41" i="6"/>
  <c r="L41" i="4"/>
  <c r="H40" i="1"/>
  <c r="G7" i="6"/>
  <c r="G9" i="6" l="1"/>
  <c r="C12" i="4"/>
  <c r="C23" i="4" s="1"/>
  <c r="G21" i="8"/>
  <c r="G28" i="8"/>
  <c r="G37" i="8"/>
  <c r="G39" i="8" s="1"/>
  <c r="H8" i="8"/>
  <c r="H9" i="8"/>
  <c r="H10" i="8"/>
  <c r="H11" i="8"/>
  <c r="H14" i="8"/>
  <c r="H21" i="8" s="1"/>
  <c r="H15" i="8"/>
  <c r="H16" i="8"/>
  <c r="H17" i="8"/>
  <c r="H18" i="8"/>
  <c r="H19" i="8"/>
  <c r="H20" i="8"/>
  <c r="H25" i="8"/>
  <c r="H28" i="8" s="1"/>
  <c r="H26" i="8"/>
  <c r="H27" i="8"/>
  <c r="H30" i="8"/>
  <c r="H37" i="8" s="1"/>
  <c r="H31" i="8"/>
  <c r="H32" i="8"/>
  <c r="H33" i="8"/>
  <c r="H34" i="8"/>
  <c r="H35" i="8"/>
  <c r="H36" i="8"/>
  <c r="H7" i="8"/>
  <c r="G12" i="8"/>
  <c r="G23" i="8" s="1"/>
  <c r="G41" i="8" s="1"/>
  <c r="F37" i="5"/>
  <c r="H37" i="5"/>
  <c r="J37" i="5"/>
  <c r="L37" i="5"/>
  <c r="N37" i="5"/>
  <c r="P37" i="5"/>
  <c r="Q37" i="5"/>
  <c r="R37" i="5"/>
  <c r="S37" i="5"/>
  <c r="U37" i="5"/>
  <c r="V37" i="5"/>
  <c r="X37" i="5"/>
  <c r="Y37" i="5"/>
  <c r="AA37" i="5"/>
  <c r="AB37" i="5"/>
  <c r="AC37" i="5"/>
  <c r="F28" i="5"/>
  <c r="F39" i="5" s="1"/>
  <c r="H28" i="5"/>
  <c r="H39" i="5" s="1"/>
  <c r="J28" i="5"/>
  <c r="J39" i="5" s="1"/>
  <c r="L28" i="5"/>
  <c r="N28" i="5"/>
  <c r="N39" i="5" s="1"/>
  <c r="P28" i="5"/>
  <c r="Q28" i="5"/>
  <c r="Q39" i="5" s="1"/>
  <c r="Q41" i="5" s="1"/>
  <c r="R28" i="5"/>
  <c r="S28" i="5"/>
  <c r="U28" i="5"/>
  <c r="V28" i="5"/>
  <c r="V39" i="5" s="1"/>
  <c r="V41" i="5" s="1"/>
  <c r="X28" i="5"/>
  <c r="Y28" i="5"/>
  <c r="Y39" i="5" s="1"/>
  <c r="AA28" i="5"/>
  <c r="AB28" i="5"/>
  <c r="AB39" i="5" s="1"/>
  <c r="AB41" i="5" s="1"/>
  <c r="AC28" i="5"/>
  <c r="F21" i="5"/>
  <c r="H21" i="5"/>
  <c r="J21" i="5"/>
  <c r="L21" i="5"/>
  <c r="N21" i="5"/>
  <c r="P21" i="5"/>
  <c r="Q21" i="5"/>
  <c r="R21" i="5"/>
  <c r="S21" i="5"/>
  <c r="U21" i="5"/>
  <c r="V21" i="5"/>
  <c r="X21" i="5"/>
  <c r="Y21" i="5"/>
  <c r="AA21" i="5"/>
  <c r="AB21" i="5"/>
  <c r="AC21" i="5"/>
  <c r="F12" i="5"/>
  <c r="F23" i="5" s="1"/>
  <c r="H12" i="5"/>
  <c r="J12" i="5"/>
  <c r="L12" i="5"/>
  <c r="L23" i="5" s="1"/>
  <c r="N12" i="5"/>
  <c r="P12" i="5"/>
  <c r="P23" i="5" s="1"/>
  <c r="Q12" i="5"/>
  <c r="R12" i="5"/>
  <c r="S12" i="5"/>
  <c r="U12" i="5"/>
  <c r="V12" i="5"/>
  <c r="X12" i="5"/>
  <c r="Y12" i="5"/>
  <c r="AA12" i="5"/>
  <c r="AB12" i="5"/>
  <c r="AC12" i="5"/>
  <c r="E12" i="5"/>
  <c r="C12" i="5"/>
  <c r="AD22" i="5"/>
  <c r="AE22" i="5" s="1"/>
  <c r="AD40" i="5"/>
  <c r="AE40" i="5" s="1"/>
  <c r="K36" i="4"/>
  <c r="K32" i="4"/>
  <c r="K33" i="4"/>
  <c r="K34" i="4"/>
  <c r="K35" i="4"/>
  <c r="K31" i="4"/>
  <c r="K30" i="4"/>
  <c r="I28" i="4"/>
  <c r="I37" i="4"/>
  <c r="I39" i="4" s="1"/>
  <c r="I21" i="4"/>
  <c r="I12" i="4"/>
  <c r="K27" i="4"/>
  <c r="K26" i="4"/>
  <c r="K25" i="4"/>
  <c r="K8" i="4"/>
  <c r="K9" i="4"/>
  <c r="K10" i="4"/>
  <c r="K11" i="4"/>
  <c r="N23" i="5"/>
  <c r="J23" i="5"/>
  <c r="V23" i="5"/>
  <c r="H23" i="5"/>
  <c r="AC23" i="5"/>
  <c r="AB23" i="5"/>
  <c r="AA23" i="5"/>
  <c r="Y23" i="5"/>
  <c r="X23" i="5"/>
  <c r="U23" i="5"/>
  <c r="S23" i="5"/>
  <c r="R23" i="5"/>
  <c r="Q23" i="5"/>
  <c r="S39" i="5"/>
  <c r="AC39" i="5"/>
  <c r="AC41" i="5" s="1"/>
  <c r="AA39" i="5"/>
  <c r="X39" i="5"/>
  <c r="X41" i="5" s="1"/>
  <c r="U39" i="5"/>
  <c r="R39" i="5"/>
  <c r="P39" i="5"/>
  <c r="L39" i="5"/>
  <c r="I23" i="4"/>
  <c r="AA41" i="5"/>
  <c r="F37" i="8"/>
  <c r="D37" i="8"/>
  <c r="C37" i="8"/>
  <c r="F28" i="8"/>
  <c r="D28" i="8"/>
  <c r="C28" i="8"/>
  <c r="F21" i="8"/>
  <c r="D21" i="8"/>
  <c r="C21" i="8"/>
  <c r="F12" i="8"/>
  <c r="D12" i="8"/>
  <c r="C12" i="8"/>
  <c r="G37" i="7"/>
  <c r="E37" i="7"/>
  <c r="C37" i="7"/>
  <c r="H36" i="7"/>
  <c r="H35" i="7"/>
  <c r="H34" i="7"/>
  <c r="H33" i="7"/>
  <c r="H32" i="7"/>
  <c r="H31" i="7"/>
  <c r="H30" i="7"/>
  <c r="G28" i="7"/>
  <c r="E28" i="7"/>
  <c r="E39" i="7" s="1"/>
  <c r="C28" i="7"/>
  <c r="H27" i="7"/>
  <c r="H26" i="7"/>
  <c r="H25" i="7"/>
  <c r="G21" i="7"/>
  <c r="E21" i="7"/>
  <c r="C21" i="7"/>
  <c r="H20" i="7"/>
  <c r="H19" i="7"/>
  <c r="H18" i="7"/>
  <c r="H17" i="7"/>
  <c r="H16" i="7"/>
  <c r="H15" i="7"/>
  <c r="H14" i="7"/>
  <c r="G12" i="7"/>
  <c r="G23" i="7" s="1"/>
  <c r="G41" i="7" s="1"/>
  <c r="E12" i="7"/>
  <c r="C12" i="7"/>
  <c r="C23" i="7" s="1"/>
  <c r="H11" i="7"/>
  <c r="H10" i="7"/>
  <c r="H9" i="7"/>
  <c r="F37" i="6"/>
  <c r="E37" i="6"/>
  <c r="C37" i="6"/>
  <c r="G36" i="6"/>
  <c r="G35" i="6"/>
  <c r="G34" i="6"/>
  <c r="G33" i="6"/>
  <c r="G32" i="6"/>
  <c r="G31" i="6"/>
  <c r="G30" i="6"/>
  <c r="F28" i="6"/>
  <c r="E28" i="6"/>
  <c r="C28" i="6"/>
  <c r="G27" i="6"/>
  <c r="G26" i="6"/>
  <c r="G25" i="6"/>
  <c r="F21" i="6"/>
  <c r="E21" i="6"/>
  <c r="C21" i="6"/>
  <c r="G20" i="6"/>
  <c r="G19" i="6"/>
  <c r="G18" i="6"/>
  <c r="G17" i="6"/>
  <c r="G16" i="6"/>
  <c r="G15" i="6"/>
  <c r="G14" i="6"/>
  <c r="F12" i="6"/>
  <c r="E12" i="6"/>
  <c r="C12" i="6"/>
  <c r="G12" i="6" s="1"/>
  <c r="G11" i="6"/>
  <c r="G10" i="6"/>
  <c r="G8" i="6"/>
  <c r="E37" i="5"/>
  <c r="D37" i="5"/>
  <c r="C37" i="5"/>
  <c r="E28" i="5"/>
  <c r="E39" i="5" s="1"/>
  <c r="E41" i="5" s="1"/>
  <c r="D28" i="5"/>
  <c r="C28" i="5"/>
  <c r="C39" i="5" s="1"/>
  <c r="E21" i="5"/>
  <c r="D21" i="5"/>
  <c r="D23" i="5" s="1"/>
  <c r="D41" i="5" s="1"/>
  <c r="C21" i="5"/>
  <c r="C23" i="5" s="1"/>
  <c r="D12" i="5"/>
  <c r="G37" i="4"/>
  <c r="E37" i="4"/>
  <c r="C37" i="4"/>
  <c r="K37" i="4" s="1"/>
  <c r="G28" i="4"/>
  <c r="E28" i="4"/>
  <c r="C28" i="4"/>
  <c r="K28" i="4" s="1"/>
  <c r="G21" i="4"/>
  <c r="E21" i="4"/>
  <c r="C21" i="4"/>
  <c r="K21" i="4" s="1"/>
  <c r="K20" i="4"/>
  <c r="K19" i="4"/>
  <c r="K18" i="4"/>
  <c r="K17" i="4"/>
  <c r="K16" i="4"/>
  <c r="K15" i="4"/>
  <c r="K14" i="4"/>
  <c r="G12" i="4"/>
  <c r="G23" i="4" s="1"/>
  <c r="E12" i="4"/>
  <c r="D39" i="8"/>
  <c r="C39" i="8"/>
  <c r="F39" i="8"/>
  <c r="F23" i="8"/>
  <c r="D23" i="8"/>
  <c r="D41" i="8" s="1"/>
  <c r="C23" i="8"/>
  <c r="E23" i="7"/>
  <c r="C39" i="7"/>
  <c r="G39" i="7"/>
  <c r="H28" i="7"/>
  <c r="G28" i="6"/>
  <c r="D39" i="5"/>
  <c r="E23" i="5"/>
  <c r="E39" i="4"/>
  <c r="G39" i="4"/>
  <c r="E23" i="4"/>
  <c r="E41" i="4" s="1"/>
  <c r="C41" i="8"/>
  <c r="H21" i="7"/>
  <c r="H37" i="7"/>
  <c r="F23" i="6"/>
  <c r="C39" i="6"/>
  <c r="F39" i="6"/>
  <c r="E23" i="6"/>
  <c r="E41" i="6" s="1"/>
  <c r="E39" i="6"/>
  <c r="G21" i="6"/>
  <c r="G37" i="6"/>
  <c r="F41" i="8"/>
  <c r="F41" i="6"/>
  <c r="F27" i="1"/>
  <c r="E27" i="1"/>
  <c r="C27" i="1"/>
  <c r="G27" i="1" s="1"/>
  <c r="G26" i="1"/>
  <c r="G25" i="1"/>
  <c r="G24" i="1"/>
  <c r="C36" i="1"/>
  <c r="F36" i="1"/>
  <c r="E36" i="1"/>
  <c r="G35" i="1"/>
  <c r="G34" i="1"/>
  <c r="G33" i="1"/>
  <c r="G32" i="1"/>
  <c r="G31" i="1"/>
  <c r="G30" i="1"/>
  <c r="G29" i="1"/>
  <c r="E20" i="1"/>
  <c r="F20" i="1"/>
  <c r="C20" i="1"/>
  <c r="G13" i="1"/>
  <c r="G14" i="1"/>
  <c r="G15" i="1"/>
  <c r="C11" i="1"/>
  <c r="G11" i="1" s="1"/>
  <c r="G36" i="1"/>
  <c r="G20" i="1"/>
  <c r="E11" i="1"/>
  <c r="E22" i="1" s="1"/>
  <c r="E38" i="1"/>
  <c r="F11" i="1"/>
  <c r="F22" i="1" s="1"/>
  <c r="F40" i="1" s="1"/>
  <c r="F38" i="1"/>
  <c r="G8" i="1"/>
  <c r="G9" i="1"/>
  <c r="G10" i="1"/>
  <c r="G17" i="1"/>
  <c r="G18" i="1"/>
  <c r="G19" i="1"/>
  <c r="G16" i="1"/>
  <c r="R41" i="5" l="1"/>
  <c r="C41" i="5"/>
  <c r="U41" i="5"/>
  <c r="S41" i="5"/>
  <c r="F41" i="5"/>
  <c r="P41" i="5"/>
  <c r="L41" i="5"/>
  <c r="AD37" i="5"/>
  <c r="AD39" i="5" s="1"/>
  <c r="AE37" i="5"/>
  <c r="AD21" i="5"/>
  <c r="AE21" i="5"/>
  <c r="AE12" i="5"/>
  <c r="Y41" i="5"/>
  <c r="G41" i="4"/>
  <c r="K12" i="4"/>
  <c r="C22" i="1"/>
  <c r="C38" i="1"/>
  <c r="G38" i="1" s="1"/>
  <c r="AD12" i="5"/>
  <c r="H41" i="5"/>
  <c r="J41" i="5"/>
  <c r="N41" i="5"/>
  <c r="H12" i="8"/>
  <c r="H23" i="8" s="1"/>
  <c r="H39" i="7"/>
  <c r="E41" i="7"/>
  <c r="H12" i="7"/>
  <c r="C41" i="7"/>
  <c r="H23" i="7"/>
  <c r="C23" i="6"/>
  <c r="K23" i="4"/>
  <c r="C39" i="4"/>
  <c r="C41" i="4" s="1"/>
  <c r="E40" i="1"/>
  <c r="I41" i="4"/>
  <c r="H39" i="8"/>
  <c r="AE39" i="5" l="1"/>
  <c r="AD23" i="5"/>
  <c r="AD41" i="5" s="1"/>
  <c r="AE23" i="5"/>
  <c r="AE41" i="5" s="1"/>
  <c r="C40" i="1"/>
  <c r="G40" i="1" s="1"/>
  <c r="H41" i="8"/>
  <c r="H41" i="7"/>
  <c r="C41" i="6"/>
  <c r="G41" i="6" s="1"/>
  <c r="G23" i="6"/>
  <c r="K39" i="4"/>
  <c r="K41" i="4"/>
</calcChain>
</file>

<file path=xl/sharedStrings.xml><?xml version="1.0" encoding="utf-8"?>
<sst xmlns="http://schemas.openxmlformats.org/spreadsheetml/2006/main" count="469" uniqueCount="104">
  <si>
    <t>Megnevezés</t>
  </si>
  <si>
    <t>Rovat- kód</t>
  </si>
  <si>
    <t>e Forint</t>
  </si>
  <si>
    <t>K1</t>
  </si>
  <si>
    <t>K2</t>
  </si>
  <si>
    <t>K3</t>
  </si>
  <si>
    <t>K4</t>
  </si>
  <si>
    <t>K5</t>
  </si>
  <si>
    <t>K911</t>
  </si>
  <si>
    <t>K912</t>
  </si>
  <si>
    <t>K913</t>
  </si>
  <si>
    <t>K914</t>
  </si>
  <si>
    <t>K915</t>
  </si>
  <si>
    <t>K916</t>
  </si>
  <si>
    <t>K917</t>
  </si>
  <si>
    <t>A</t>
  </si>
  <si>
    <t>B</t>
  </si>
  <si>
    <t>Személyi juttatások</t>
  </si>
  <si>
    <t>Munkaadókat terhelő járulékok és SZOCHO</t>
  </si>
  <si>
    <t>Dologi kiadások</t>
  </si>
  <si>
    <t>Ellátottak pénzbeli juttatása</t>
  </si>
  <si>
    <t>Egyéb működési célú kiadások</t>
  </si>
  <si>
    <t>Működési költségvetési kiadások összesen (K1+...+K5)</t>
  </si>
  <si>
    <t>Működési finanszírozási kiadások össz.(K911+…+K917)</t>
  </si>
  <si>
    <t>C</t>
  </si>
  <si>
    <t>Működési kiadások mindösszesen (A+B)</t>
  </si>
  <si>
    <t>Hitel és kölcsöntörlesztés áht.kívülre</t>
  </si>
  <si>
    <t>Belföldi értékpapírok kiadásai</t>
  </si>
  <si>
    <t>Áht.belüli megelőlegezések folyósítása</t>
  </si>
  <si>
    <t>Áht.belüli megelőlegezések visszafizetése</t>
  </si>
  <si>
    <t>Központi, irányítószervi támogatás folyósítása</t>
  </si>
  <si>
    <t>Pénzeszközök betétként elhelyezkedése</t>
  </si>
  <si>
    <t>Pénzügyi lízing kiadásai</t>
  </si>
  <si>
    <t>K6</t>
  </si>
  <si>
    <t>K7</t>
  </si>
  <si>
    <t>K8</t>
  </si>
  <si>
    <t>Beruházások</t>
  </si>
  <si>
    <t>Felújítások</t>
  </si>
  <si>
    <t>Egyéb felhalmozási célú kiadások</t>
  </si>
  <si>
    <t>D</t>
  </si>
  <si>
    <t>Felhalmozási költségvetési kiadások össz.(K6+K7+K8)</t>
  </si>
  <si>
    <t>E</t>
  </si>
  <si>
    <t>Felhalmozási finanszírozási kiad.össz.(K911+…+K917)</t>
  </si>
  <si>
    <t>F</t>
  </si>
  <si>
    <t>Felhalmozásikiadások mindösszesen (D+E)</t>
  </si>
  <si>
    <t>G</t>
  </si>
  <si>
    <t>Költségvetési kiadások mindeösszesen (C+F)</t>
  </si>
  <si>
    <t>Civil szervezetek támogatása</t>
  </si>
  <si>
    <t>Kötelező feladatok</t>
  </si>
  <si>
    <t>Önként váll.felad.</t>
  </si>
  <si>
    <t>Állami feladatok</t>
  </si>
  <si>
    <t>Önkormány- zat</t>
  </si>
  <si>
    <t>Polg.    Hivatal</t>
  </si>
  <si>
    <t>Óvoda</t>
  </si>
  <si>
    <t>Műv.Ház</t>
  </si>
  <si>
    <t>8. 1.sz.melléklet</t>
  </si>
  <si>
    <t>Kötelező feladat</t>
  </si>
  <si>
    <t>Orvosi ügyelet</t>
  </si>
  <si>
    <t>Foglalko-zás eü.</t>
  </si>
  <si>
    <t>Önkormányza- tok és hivatalok jogalkotó és igazgazási tev.</t>
  </si>
  <si>
    <t>Iskolai intézményi étkeztetés</t>
  </si>
  <si>
    <t>Közfoglalkoz- tatás</t>
  </si>
  <si>
    <t>Közvilágítás</t>
  </si>
  <si>
    <t>Szennyvíz elvezetés és kezelés</t>
  </si>
  <si>
    <t>Hulladékgaz- dálkodás</t>
  </si>
  <si>
    <t>Segélyek</t>
  </si>
  <si>
    <t>Szociális ellátások</t>
  </si>
  <si>
    <t>Állat egészségügy</t>
  </si>
  <si>
    <t>Folyóirat kiadás</t>
  </si>
  <si>
    <t>Lakó és nem lakóingatlan bérbeadás</t>
  </si>
  <si>
    <t>Járóbeteg ellátás (egészségház)</t>
  </si>
  <si>
    <t>Beruházá- sok</t>
  </si>
  <si>
    <t>Egészségügyi ellátások</t>
  </si>
  <si>
    <t>Adó,- vám,- és jövedéki igazgatás</t>
  </si>
  <si>
    <t>Közterület rendjének fenntartása</t>
  </si>
  <si>
    <t>Működési költségvetési kiadások össz. (K1+...+K5)</t>
  </si>
  <si>
    <t>Működési finanszírozási k.össz.(K911+…+K917)</t>
  </si>
  <si>
    <t>Felhalmozási finanszírozási k.össz.(K911+…+K917)</t>
  </si>
  <si>
    <t>Felhalmozási költségvetési k. össz.(K6+K7+K8)</t>
  </si>
  <si>
    <t>Nemzetiségi óvodai nevfelés, ellátás szakmai feladatai</t>
  </si>
  <si>
    <t>Óvodai intézményi étkezés</t>
  </si>
  <si>
    <t>Felnőtt intézményi étkezés</t>
  </si>
  <si>
    <t>Közművelő -dés</t>
  </si>
  <si>
    <t>Rendezvé -nyek</t>
  </si>
  <si>
    <t>Ingatlan bérbeadás</t>
  </si>
  <si>
    <t>Könyvtári szolgáltatás</t>
  </si>
  <si>
    <t>Pilisborosjenő Község Önkormányzatának 2016. évi működési és felhalmozási kiadásainak előirányzatai (Önkormányzat)</t>
  </si>
  <si>
    <t>Pilisborosjenő Község Önkormányzatának 2016. évi működési és felhalmozási kiadásainak előirányzatai intézményenként</t>
  </si>
  <si>
    <t>Pilisborosjenő Község Önkormányzatának 2016. évi működési és felhalmozási kiadásainak előirányzatai feladatonként</t>
  </si>
  <si>
    <t>Reichel József Művelődési Ház és Könyvtár 2016. évi működési-felhalmozási kiadások előirányzatai</t>
  </si>
  <si>
    <t>Pilisborosjenői Mesevölgy Óvoda 2016. évi működési-felhalmozási kiadások előirányzatai</t>
  </si>
  <si>
    <t>Pilisborosjenői Polgármesteri Hivatal 2016. évi működési-felhalmozási kidások előirányzatai</t>
  </si>
  <si>
    <t>Összesen eredeti ei.</t>
  </si>
  <si>
    <t>Összesen módosított ei.</t>
  </si>
  <si>
    <t>Eredeti ei.</t>
  </si>
  <si>
    <t>Módosított ei.</t>
  </si>
  <si>
    <t>Pilisborosjenő, 2017. április 27.</t>
  </si>
  <si>
    <t>Választások</t>
  </si>
  <si>
    <t>Város és Községgaz-dálkodás</t>
  </si>
  <si>
    <t>7. sz.melléklet</t>
  </si>
  <si>
    <t>7.1.4.sz.melléklet</t>
  </si>
  <si>
    <t>7.1.3.sz.melléklet</t>
  </si>
  <si>
    <t>7.1.2.sz.melléklet</t>
  </si>
  <si>
    <t>7.1.1.sz.melléklet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</si>
</sst>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1" fillId="0" borderId="6" xfId="0" applyFont="1" applyBorder="1"/>
    <xf numFmtId="0" fontId="0" fillId="0" borderId="9" xfId="0" applyBorder="1"/>
    <xf numFmtId="0" fontId="0" fillId="0" borderId="10" xfId="0" applyBorder="1"/>
    <xf numFmtId="0" fontId="4" fillId="0" borderId="0" xfId="0" applyFont="1" applyAlignment="1">
      <alignment horizontal="right"/>
    </xf>
    <xf numFmtId="0" fontId="0" fillId="0" borderId="11" xfId="0" applyBorder="1"/>
    <xf numFmtId="0" fontId="0" fillId="0" borderId="12" xfId="0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0" fillId="0" borderId="12" xfId="0" applyNumberFormat="1" applyBorder="1"/>
    <xf numFmtId="3" fontId="0" fillId="0" borderId="1" xfId="0" applyNumberFormat="1" applyFont="1" applyBorder="1"/>
    <xf numFmtId="3" fontId="1" fillId="0" borderId="15" xfId="0" applyNumberFormat="1" applyFont="1" applyBorder="1"/>
    <xf numFmtId="3" fontId="1" fillId="0" borderId="6" xfId="0" applyNumberFormat="1" applyFont="1" applyBorder="1"/>
    <xf numFmtId="3" fontId="1" fillId="0" borderId="14" xfId="0" applyNumberFormat="1" applyFont="1" applyBorder="1"/>
    <xf numFmtId="0" fontId="0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/>
    <xf numFmtId="3" fontId="1" fillId="0" borderId="16" xfId="0" applyNumberFormat="1" applyFont="1" applyBorder="1"/>
    <xf numFmtId="3" fontId="0" fillId="0" borderId="1" xfId="0" applyNumberFormat="1" applyBorder="1"/>
    <xf numFmtId="3" fontId="0" fillId="0" borderId="8" xfId="0" applyNumberFormat="1" applyBorder="1"/>
    <xf numFmtId="3" fontId="1" fillId="0" borderId="17" xfId="0" applyNumberFormat="1" applyFont="1" applyBorder="1"/>
    <xf numFmtId="3" fontId="0" fillId="0" borderId="4" xfId="0" applyNumberFormat="1" applyBorder="1"/>
    <xf numFmtId="3" fontId="0" fillId="0" borderId="8" xfId="0" applyNumberFormat="1" applyFont="1" applyBorder="1"/>
    <xf numFmtId="3" fontId="1" fillId="0" borderId="18" xfId="0" applyNumberFormat="1" applyFont="1" applyBorder="1"/>
    <xf numFmtId="3" fontId="1" fillId="0" borderId="0" xfId="0" applyNumberFormat="1" applyFont="1"/>
    <xf numFmtId="3" fontId="0" fillId="0" borderId="20" xfId="0" applyNumberFormat="1" applyBorder="1"/>
    <xf numFmtId="3" fontId="0" fillId="0" borderId="21" xfId="0" applyNumberFormat="1" applyBorder="1"/>
    <xf numFmtId="3" fontId="0" fillId="0" borderId="20" xfId="0" applyNumberFormat="1" applyFont="1" applyBorder="1"/>
    <xf numFmtId="3" fontId="0" fillId="0" borderId="22" xfId="0" applyNumberFormat="1" applyFont="1" applyBorder="1"/>
    <xf numFmtId="3" fontId="0" fillId="0" borderId="23" xfId="0" applyNumberFormat="1" applyBorder="1"/>
    <xf numFmtId="3" fontId="0" fillId="0" borderId="22" xfId="0" applyNumberFormat="1" applyBorder="1"/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/>
    <xf numFmtId="0" fontId="0" fillId="0" borderId="11" xfId="0" applyFill="1" applyBorder="1"/>
    <xf numFmtId="0" fontId="0" fillId="0" borderId="12" xfId="0" applyFill="1" applyBorder="1"/>
    <xf numFmtId="3" fontId="0" fillId="0" borderId="12" xfId="0" applyNumberFormat="1" applyFill="1" applyBorder="1"/>
    <xf numFmtId="3" fontId="1" fillId="0" borderId="13" xfId="0" applyNumberFormat="1" applyFont="1" applyFill="1" applyBorder="1"/>
    <xf numFmtId="0" fontId="0" fillId="0" borderId="0" xfId="0" applyFill="1"/>
    <xf numFmtId="0" fontId="0" fillId="0" borderId="2" xfId="0" applyFill="1" applyBorder="1"/>
    <xf numFmtId="0" fontId="0" fillId="0" borderId="1" xfId="0" applyFill="1" applyBorder="1"/>
    <xf numFmtId="3" fontId="0" fillId="0" borderId="1" xfId="0" applyNumberFormat="1" applyFill="1" applyBorder="1"/>
    <xf numFmtId="3" fontId="1" fillId="0" borderId="15" xfId="0" applyNumberFormat="1" applyFont="1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6" xfId="0" applyBorder="1"/>
    <xf numFmtId="3" fontId="0" fillId="0" borderId="26" xfId="0" applyNumberFormat="1" applyBorder="1"/>
    <xf numFmtId="3" fontId="0" fillId="0" borderId="27" xfId="0" applyNumberFormat="1" applyBorder="1"/>
    <xf numFmtId="3" fontId="1" fillId="0" borderId="28" xfId="0" applyNumberFormat="1" applyFont="1" applyBorder="1"/>
    <xf numFmtId="3" fontId="0" fillId="0" borderId="0" xfId="0" applyNumberFormat="1" applyFill="1"/>
    <xf numFmtId="3" fontId="0" fillId="0" borderId="0" xfId="0" applyNumberFormat="1" applyFont="1" applyFill="1" applyAlignment="1">
      <alignment horizontal="right"/>
    </xf>
    <xf numFmtId="3" fontId="5" fillId="0" borderId="6" xfId="0" applyNumberFormat="1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4" xfId="0" applyFill="1" applyBorder="1"/>
    <xf numFmtId="3" fontId="0" fillId="0" borderId="4" xfId="0" applyNumberFormat="1" applyFill="1" applyBorder="1"/>
    <xf numFmtId="3" fontId="0" fillId="0" borderId="21" xfId="0" applyNumberFormat="1" applyFill="1" applyBorder="1"/>
    <xf numFmtId="3" fontId="0" fillId="0" borderId="4" xfId="0" applyNumberFormat="1" applyFont="1" applyFill="1" applyBorder="1"/>
    <xf numFmtId="3" fontId="0" fillId="0" borderId="20" xfId="0" applyNumberFormat="1" applyFill="1" applyBorder="1"/>
    <xf numFmtId="3" fontId="0" fillId="0" borderId="1" xfId="0" applyNumberFormat="1" applyFont="1" applyFill="1" applyBorder="1"/>
    <xf numFmtId="0" fontId="0" fillId="0" borderId="7" xfId="0" applyFill="1" applyBorder="1"/>
    <xf numFmtId="0" fontId="0" fillId="0" borderId="8" xfId="0" applyFill="1" applyBorder="1"/>
    <xf numFmtId="3" fontId="0" fillId="0" borderId="8" xfId="0" applyNumberFormat="1" applyFill="1" applyBorder="1"/>
    <xf numFmtId="3" fontId="0" fillId="0" borderId="22" xfId="0" applyNumberFormat="1" applyFill="1" applyBorder="1"/>
    <xf numFmtId="3" fontId="0" fillId="0" borderId="8" xfId="0" applyNumberFormat="1" applyFont="1" applyFill="1" applyBorder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/>
    <xf numFmtId="3" fontId="1" fillId="0" borderId="6" xfId="0" applyNumberFormat="1" applyFont="1" applyFill="1" applyBorder="1"/>
    <xf numFmtId="0" fontId="0" fillId="0" borderId="10" xfId="0" applyFill="1" applyBorder="1"/>
    <xf numFmtId="3" fontId="0" fillId="0" borderId="10" xfId="0" applyNumberFormat="1" applyFill="1" applyBorder="1"/>
    <xf numFmtId="3" fontId="0" fillId="0" borderId="23" xfId="0" applyNumberFormat="1" applyFill="1" applyBorder="1"/>
    <xf numFmtId="3" fontId="0" fillId="0" borderId="10" xfId="0" applyNumberFormat="1" applyFont="1" applyFill="1" applyBorder="1"/>
    <xf numFmtId="0" fontId="1" fillId="0" borderId="6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0" fillId="0" borderId="0" xfId="0" applyNumberFormat="1" applyFont="1" applyFill="1"/>
    <xf numFmtId="3" fontId="1" fillId="0" borderId="17" xfId="0" applyNumberFormat="1" applyFont="1" applyFill="1" applyBorder="1"/>
    <xf numFmtId="0" fontId="0" fillId="0" borderId="0" xfId="0" applyFont="1" applyFill="1"/>
    <xf numFmtId="0" fontId="0" fillId="0" borderId="9" xfId="0" applyFill="1" applyBorder="1"/>
    <xf numFmtId="3" fontId="2" fillId="0" borderId="6" xfId="0" applyNumberFormat="1" applyFont="1" applyBorder="1" applyAlignment="1">
      <alignment horizontal="center" vertical="center" wrapText="1"/>
    </xf>
    <xf numFmtId="3" fontId="2" fillId="0" borderId="36" xfId="0" applyNumberFormat="1" applyFont="1" applyBorder="1" applyAlignment="1">
      <alignment horizontal="center" vertical="center" wrapText="1"/>
    </xf>
    <xf numFmtId="0" fontId="7" fillId="0" borderId="9" xfId="0" applyFont="1" applyFill="1" applyBorder="1"/>
    <xf numFmtId="3" fontId="5" fillId="0" borderId="6" xfId="0" applyNumberFormat="1" applyFont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center" vertical="center" wrapText="1"/>
    </xf>
    <xf numFmtId="3" fontId="5" fillId="0" borderId="35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3" fontId="5" fillId="0" borderId="24" xfId="0" applyNumberFormat="1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Normal="100" workbookViewId="0">
      <selection activeCell="B43" sqref="B43"/>
    </sheetView>
  </sheetViews>
  <sheetFormatPr defaultRowHeight="15" x14ac:dyDescent="0.25"/>
  <cols>
    <col min="1" max="1" width="11" customWidth="1"/>
    <col min="2" max="2" width="48.5703125" customWidth="1"/>
    <col min="3" max="6" width="15.85546875" style="13" customWidth="1"/>
    <col min="7" max="8" width="15.85546875" style="32" customWidth="1"/>
  </cols>
  <sheetData>
    <row r="1" spans="1:8" x14ac:dyDescent="0.25">
      <c r="G1" s="14"/>
      <c r="H1" s="14" t="s">
        <v>99</v>
      </c>
    </row>
    <row r="2" spans="1:8" x14ac:dyDescent="0.25">
      <c r="A2" s="91" t="s">
        <v>88</v>
      </c>
      <c r="B2" s="91"/>
      <c r="C2" s="91"/>
      <c r="D2" s="91"/>
      <c r="E2" s="91"/>
      <c r="F2" s="91"/>
      <c r="G2" s="91"/>
      <c r="H2" s="91"/>
    </row>
    <row r="3" spans="1:8" ht="15.75" thickBot="1" x14ac:dyDescent="0.3">
      <c r="G3" s="14"/>
      <c r="H3" s="14" t="s">
        <v>2</v>
      </c>
    </row>
    <row r="4" spans="1:8" ht="33" customHeight="1" thickBot="1" x14ac:dyDescent="0.3">
      <c r="A4" s="92" t="s">
        <v>1</v>
      </c>
      <c r="B4" s="94" t="s">
        <v>0</v>
      </c>
      <c r="C4" s="102" t="s">
        <v>48</v>
      </c>
      <c r="D4" s="103"/>
      <c r="E4" s="100" t="s">
        <v>49</v>
      </c>
      <c r="F4" s="100" t="s">
        <v>50</v>
      </c>
      <c r="G4" s="96" t="s">
        <v>92</v>
      </c>
      <c r="H4" s="98" t="s">
        <v>93</v>
      </c>
    </row>
    <row r="5" spans="1:8" ht="33" customHeight="1" thickBot="1" x14ac:dyDescent="0.3">
      <c r="A5" s="93"/>
      <c r="B5" s="95"/>
      <c r="C5" s="84" t="s">
        <v>94</v>
      </c>
      <c r="D5" s="85" t="s">
        <v>95</v>
      </c>
      <c r="E5" s="101"/>
      <c r="F5" s="101"/>
      <c r="G5" s="97"/>
      <c r="H5" s="99"/>
    </row>
    <row r="6" spans="1:8" s="45" customFormat="1" x14ac:dyDescent="0.25">
      <c r="A6" s="41" t="s">
        <v>3</v>
      </c>
      <c r="B6" s="42" t="s">
        <v>17</v>
      </c>
      <c r="C6" s="43">
        <v>167322</v>
      </c>
      <c r="D6" s="43">
        <v>171501</v>
      </c>
      <c r="E6" s="43">
        <v>0</v>
      </c>
      <c r="F6" s="43">
        <v>0</v>
      </c>
      <c r="G6" s="44">
        <f>C6+E6+F6</f>
        <v>167322</v>
      </c>
      <c r="H6" s="44">
        <f>D6+E6+F6</f>
        <v>171501</v>
      </c>
    </row>
    <row r="7" spans="1:8" s="45" customFormat="1" x14ac:dyDescent="0.25">
      <c r="A7" s="46" t="s">
        <v>4</v>
      </c>
      <c r="B7" s="47" t="s">
        <v>18</v>
      </c>
      <c r="C7" s="48">
        <v>44462</v>
      </c>
      <c r="D7" s="48">
        <v>46300</v>
      </c>
      <c r="E7" s="48">
        <v>0</v>
      </c>
      <c r="F7" s="48">
        <v>0</v>
      </c>
      <c r="G7" s="49">
        <f>C7+E7+F7</f>
        <v>44462</v>
      </c>
      <c r="H7" s="49">
        <f>D7+E7+F7</f>
        <v>46300</v>
      </c>
    </row>
    <row r="8" spans="1:8" s="45" customFormat="1" x14ac:dyDescent="0.25">
      <c r="A8" s="46" t="s">
        <v>5</v>
      </c>
      <c r="B8" s="47" t="s">
        <v>19</v>
      </c>
      <c r="C8" s="48">
        <v>156270</v>
      </c>
      <c r="D8" s="48">
        <v>177782</v>
      </c>
      <c r="E8" s="48">
        <v>0</v>
      </c>
      <c r="F8" s="48">
        <v>0</v>
      </c>
      <c r="G8" s="49">
        <f t="shared" ref="G8:G40" si="0">C8+E8+F8</f>
        <v>156270</v>
      </c>
      <c r="H8" s="49">
        <f t="shared" ref="H8:H10" si="1">D8+E8+F8</f>
        <v>177782</v>
      </c>
    </row>
    <row r="9" spans="1:8" s="45" customFormat="1" x14ac:dyDescent="0.25">
      <c r="A9" s="46" t="s">
        <v>6</v>
      </c>
      <c r="B9" s="47" t="s">
        <v>20</v>
      </c>
      <c r="C9" s="48">
        <v>19835</v>
      </c>
      <c r="D9" s="48">
        <v>21270</v>
      </c>
      <c r="E9" s="48">
        <v>0</v>
      </c>
      <c r="F9" s="48">
        <v>0</v>
      </c>
      <c r="G9" s="49">
        <f t="shared" si="0"/>
        <v>19835</v>
      </c>
      <c r="H9" s="49">
        <f t="shared" si="1"/>
        <v>21270</v>
      </c>
    </row>
    <row r="10" spans="1:8" s="45" customFormat="1" ht="15.75" thickBot="1" x14ac:dyDescent="0.3">
      <c r="A10" s="46" t="s">
        <v>7</v>
      </c>
      <c r="B10" s="47" t="s">
        <v>21</v>
      </c>
      <c r="C10" s="48">
        <v>204801</v>
      </c>
      <c r="D10" s="48">
        <v>200110</v>
      </c>
      <c r="E10" s="48">
        <v>0</v>
      </c>
      <c r="F10" s="48">
        <v>0</v>
      </c>
      <c r="G10" s="49">
        <f t="shared" si="0"/>
        <v>204801</v>
      </c>
      <c r="H10" s="49">
        <f t="shared" si="1"/>
        <v>200110</v>
      </c>
    </row>
    <row r="11" spans="1:8" ht="15.75" thickBot="1" x14ac:dyDescent="0.3">
      <c r="A11" s="21" t="s">
        <v>15</v>
      </c>
      <c r="B11" s="7" t="s">
        <v>22</v>
      </c>
      <c r="C11" s="18">
        <f>SUM(C6:C10)</f>
        <v>592690</v>
      </c>
      <c r="D11" s="18">
        <f>SUM(D6:D10)</f>
        <v>616963</v>
      </c>
      <c r="E11" s="18">
        <f>SUM(E6:E10)</f>
        <v>0</v>
      </c>
      <c r="F11" s="18">
        <f>SUM(F6:F10)</f>
        <v>0</v>
      </c>
      <c r="G11" s="19">
        <f>C11+E11+F11</f>
        <v>592690</v>
      </c>
      <c r="H11" s="19">
        <f>SUM(H6:H10)</f>
        <v>616963</v>
      </c>
    </row>
    <row r="12" spans="1:8" x14ac:dyDescent="0.25">
      <c r="A12" s="3"/>
      <c r="B12" s="4"/>
      <c r="C12" s="29"/>
      <c r="D12" s="29"/>
      <c r="E12" s="29"/>
      <c r="F12" s="29"/>
      <c r="G12" s="28"/>
      <c r="H12" s="28"/>
    </row>
    <row r="13" spans="1:8" x14ac:dyDescent="0.25">
      <c r="A13" s="2" t="s">
        <v>8</v>
      </c>
      <c r="B13" s="1" t="s">
        <v>26</v>
      </c>
      <c r="C13" s="26">
        <v>0</v>
      </c>
      <c r="D13" s="26">
        <v>250000</v>
      </c>
      <c r="E13" s="26">
        <v>0</v>
      </c>
      <c r="F13" s="26">
        <v>0</v>
      </c>
      <c r="G13" s="28">
        <f t="shared" si="0"/>
        <v>0</v>
      </c>
      <c r="H13" s="49">
        <f t="shared" ref="H13:H19" si="2">D13+E13+F13</f>
        <v>250000</v>
      </c>
    </row>
    <row r="14" spans="1:8" x14ac:dyDescent="0.25">
      <c r="A14" s="2" t="s">
        <v>9</v>
      </c>
      <c r="B14" s="1" t="s">
        <v>27</v>
      </c>
      <c r="C14" s="26">
        <v>0</v>
      </c>
      <c r="D14" s="26">
        <v>0</v>
      </c>
      <c r="E14" s="26">
        <v>0</v>
      </c>
      <c r="F14" s="26">
        <v>0</v>
      </c>
      <c r="G14" s="28">
        <f t="shared" si="0"/>
        <v>0</v>
      </c>
      <c r="H14" s="49">
        <f t="shared" si="2"/>
        <v>0</v>
      </c>
    </row>
    <row r="15" spans="1:8" x14ac:dyDescent="0.25">
      <c r="A15" s="2" t="s">
        <v>10</v>
      </c>
      <c r="B15" s="1" t="s">
        <v>28</v>
      </c>
      <c r="C15" s="26">
        <v>0</v>
      </c>
      <c r="D15" s="26">
        <v>0</v>
      </c>
      <c r="E15" s="26">
        <v>0</v>
      </c>
      <c r="F15" s="26">
        <v>0</v>
      </c>
      <c r="G15" s="28">
        <f t="shared" si="0"/>
        <v>0</v>
      </c>
      <c r="H15" s="49">
        <f t="shared" si="2"/>
        <v>0</v>
      </c>
    </row>
    <row r="16" spans="1:8" x14ac:dyDescent="0.25">
      <c r="A16" s="2" t="s">
        <v>11</v>
      </c>
      <c r="B16" s="1" t="s">
        <v>29</v>
      </c>
      <c r="C16" s="26">
        <v>0</v>
      </c>
      <c r="D16" s="26">
        <v>12833</v>
      </c>
      <c r="E16" s="26">
        <v>0</v>
      </c>
      <c r="F16" s="26">
        <v>0</v>
      </c>
      <c r="G16" s="17">
        <f t="shared" si="0"/>
        <v>0</v>
      </c>
      <c r="H16" s="49">
        <f t="shared" si="2"/>
        <v>12833</v>
      </c>
    </row>
    <row r="17" spans="1:8" s="20" customFormat="1" x14ac:dyDescent="0.25">
      <c r="A17" s="2" t="s">
        <v>12</v>
      </c>
      <c r="B17" s="1" t="s">
        <v>30</v>
      </c>
      <c r="C17" s="16">
        <v>0</v>
      </c>
      <c r="D17" s="16">
        <v>0</v>
      </c>
      <c r="E17" s="16">
        <v>0</v>
      </c>
      <c r="F17" s="16">
        <v>0</v>
      </c>
      <c r="G17" s="17">
        <f t="shared" si="0"/>
        <v>0</v>
      </c>
      <c r="H17" s="49">
        <f t="shared" si="2"/>
        <v>0</v>
      </c>
    </row>
    <row r="18" spans="1:8" s="20" customFormat="1" x14ac:dyDescent="0.25">
      <c r="A18" s="2" t="s">
        <v>13</v>
      </c>
      <c r="B18" s="1" t="s">
        <v>31</v>
      </c>
      <c r="C18" s="16">
        <v>0</v>
      </c>
      <c r="D18" s="16">
        <v>0</v>
      </c>
      <c r="E18" s="16">
        <v>0</v>
      </c>
      <c r="F18" s="16">
        <v>0</v>
      </c>
      <c r="G18" s="17">
        <f t="shared" si="0"/>
        <v>0</v>
      </c>
      <c r="H18" s="49">
        <f t="shared" si="2"/>
        <v>0</v>
      </c>
    </row>
    <row r="19" spans="1:8" s="20" customFormat="1" ht="15.75" thickBot="1" x14ac:dyDescent="0.3">
      <c r="A19" s="5" t="s">
        <v>14</v>
      </c>
      <c r="B19" s="6" t="s">
        <v>32</v>
      </c>
      <c r="C19" s="30">
        <v>0</v>
      </c>
      <c r="D19" s="30">
        <v>0</v>
      </c>
      <c r="E19" s="30">
        <v>0</v>
      </c>
      <c r="F19" s="30">
        <v>0</v>
      </c>
      <c r="G19" s="31">
        <f t="shared" si="0"/>
        <v>0</v>
      </c>
      <c r="H19" s="49">
        <f t="shared" si="2"/>
        <v>0</v>
      </c>
    </row>
    <row r="20" spans="1:8" ht="15.75" thickBot="1" x14ac:dyDescent="0.3">
      <c r="A20" s="21" t="s">
        <v>16</v>
      </c>
      <c r="B20" s="7" t="s">
        <v>23</v>
      </c>
      <c r="C20" s="18">
        <f>SUM(C13:C19)</f>
        <v>0</v>
      </c>
      <c r="D20" s="18">
        <f>SUM(D13:D19)</f>
        <v>262833</v>
      </c>
      <c r="E20" s="18">
        <f>SUM(E13:E19)</f>
        <v>0</v>
      </c>
      <c r="F20" s="18">
        <f>SUM(F13:F19)</f>
        <v>0</v>
      </c>
      <c r="G20" s="19">
        <f>C20+E20+F20</f>
        <v>0</v>
      </c>
      <c r="H20" s="19">
        <f>SUM(H13:H19)</f>
        <v>262833</v>
      </c>
    </row>
    <row r="21" spans="1:8" ht="15.75" thickBot="1" x14ac:dyDescent="0.3">
      <c r="A21" s="8"/>
      <c r="B21" s="9"/>
      <c r="C21" s="24"/>
      <c r="D21" s="24"/>
      <c r="E21" s="24"/>
      <c r="F21" s="24"/>
      <c r="G21" s="25"/>
      <c r="H21" s="25"/>
    </row>
    <row r="22" spans="1:8" ht="15.75" thickBot="1" x14ac:dyDescent="0.3">
      <c r="A22" s="21" t="s">
        <v>24</v>
      </c>
      <c r="B22" s="22" t="s">
        <v>25</v>
      </c>
      <c r="C22" s="18">
        <f>C20+C11</f>
        <v>592690</v>
      </c>
      <c r="D22" s="18">
        <f>D20+D11</f>
        <v>879796</v>
      </c>
      <c r="E22" s="18">
        <f>E20+E11</f>
        <v>0</v>
      </c>
      <c r="F22" s="18">
        <f>F20+F11</f>
        <v>0</v>
      </c>
      <c r="G22" s="19">
        <f>C22+E22+F22</f>
        <v>592690</v>
      </c>
      <c r="H22" s="19">
        <f>D22+E22+F22</f>
        <v>879796</v>
      </c>
    </row>
    <row r="23" spans="1:8" x14ac:dyDescent="0.25">
      <c r="A23" s="3"/>
      <c r="B23" s="4"/>
      <c r="C23" s="29"/>
      <c r="D23" s="29"/>
      <c r="E23" s="29"/>
      <c r="F23" s="29"/>
      <c r="G23" s="28"/>
      <c r="H23" s="28"/>
    </row>
    <row r="24" spans="1:8" x14ac:dyDescent="0.25">
      <c r="A24" s="2" t="s">
        <v>33</v>
      </c>
      <c r="B24" s="1" t="s">
        <v>36</v>
      </c>
      <c r="C24" s="26">
        <v>834881</v>
      </c>
      <c r="D24" s="26">
        <v>938310</v>
      </c>
      <c r="E24" s="26"/>
      <c r="F24" s="26">
        <v>0</v>
      </c>
      <c r="G24" s="17">
        <f t="shared" si="0"/>
        <v>834881</v>
      </c>
      <c r="H24" s="49">
        <f t="shared" ref="H24:H26" si="3">D24+E24+F24</f>
        <v>938310</v>
      </c>
    </row>
    <row r="25" spans="1:8" x14ac:dyDescent="0.25">
      <c r="A25" s="2" t="s">
        <v>34</v>
      </c>
      <c r="B25" s="1" t="s">
        <v>37</v>
      </c>
      <c r="C25" s="26">
        <v>1296</v>
      </c>
      <c r="D25" s="26">
        <v>57589</v>
      </c>
      <c r="E25" s="26">
        <v>0</v>
      </c>
      <c r="F25" s="26">
        <v>0</v>
      </c>
      <c r="G25" s="17">
        <f t="shared" si="0"/>
        <v>1296</v>
      </c>
      <c r="H25" s="49">
        <f t="shared" si="3"/>
        <v>57589</v>
      </c>
    </row>
    <row r="26" spans="1:8" ht="15.75" thickBot="1" x14ac:dyDescent="0.3">
      <c r="A26" s="2" t="s">
        <v>35</v>
      </c>
      <c r="B26" s="1" t="s">
        <v>38</v>
      </c>
      <c r="C26" s="26">
        <v>5000</v>
      </c>
      <c r="D26" s="26">
        <v>4000</v>
      </c>
      <c r="E26" s="26">
        <v>0</v>
      </c>
      <c r="F26" s="26">
        <v>0</v>
      </c>
      <c r="G26" s="17">
        <f t="shared" si="0"/>
        <v>5000</v>
      </c>
      <c r="H26" s="49">
        <f t="shared" si="3"/>
        <v>4000</v>
      </c>
    </row>
    <row r="27" spans="1:8" ht="15.75" thickBot="1" x14ac:dyDescent="0.3">
      <c r="A27" s="21" t="s">
        <v>39</v>
      </c>
      <c r="B27" s="7" t="s">
        <v>40</v>
      </c>
      <c r="C27" s="18">
        <f>SUM(C24:C26)</f>
        <v>841177</v>
      </c>
      <c r="D27" s="18">
        <f>SUM(D24:D26)</f>
        <v>999899</v>
      </c>
      <c r="E27" s="18">
        <f>SUM(E24:E26)</f>
        <v>0</v>
      </c>
      <c r="F27" s="18">
        <f>SUM(F24:F26)</f>
        <v>0</v>
      </c>
      <c r="G27" s="19">
        <f>C27+E27+F27</f>
        <v>841177</v>
      </c>
      <c r="H27" s="19">
        <f>SUM(H24:H26)</f>
        <v>999899</v>
      </c>
    </row>
    <row r="28" spans="1:8" x14ac:dyDescent="0.25">
      <c r="A28" s="2"/>
      <c r="B28" s="1"/>
      <c r="C28" s="26"/>
      <c r="D28" s="26"/>
      <c r="E28" s="26"/>
      <c r="F28" s="26"/>
      <c r="G28" s="17"/>
      <c r="H28" s="17"/>
    </row>
    <row r="29" spans="1:8" s="20" customFormat="1" x14ac:dyDescent="0.25">
      <c r="A29" s="2" t="s">
        <v>8</v>
      </c>
      <c r="B29" s="1" t="s">
        <v>26</v>
      </c>
      <c r="C29" s="26">
        <v>0</v>
      </c>
      <c r="D29" s="26">
        <v>0</v>
      </c>
      <c r="E29" s="26">
        <v>0</v>
      </c>
      <c r="F29" s="26">
        <v>0</v>
      </c>
      <c r="G29" s="28">
        <f t="shared" ref="G29:H35" si="4">C29+E29+F29</f>
        <v>0</v>
      </c>
      <c r="H29" s="28">
        <f t="shared" si="4"/>
        <v>0</v>
      </c>
    </row>
    <row r="30" spans="1:8" x14ac:dyDescent="0.25">
      <c r="A30" s="2" t="s">
        <v>9</v>
      </c>
      <c r="B30" s="1" t="s">
        <v>27</v>
      </c>
      <c r="C30" s="26">
        <v>0</v>
      </c>
      <c r="D30" s="26">
        <v>0</v>
      </c>
      <c r="E30" s="26">
        <v>0</v>
      </c>
      <c r="F30" s="26">
        <v>0</v>
      </c>
      <c r="G30" s="28">
        <f t="shared" si="4"/>
        <v>0</v>
      </c>
      <c r="H30" s="28">
        <f t="shared" si="4"/>
        <v>0</v>
      </c>
    </row>
    <row r="31" spans="1:8" x14ac:dyDescent="0.25">
      <c r="A31" s="2" t="s">
        <v>10</v>
      </c>
      <c r="B31" s="1" t="s">
        <v>28</v>
      </c>
      <c r="C31" s="26">
        <v>0</v>
      </c>
      <c r="D31" s="26">
        <v>0</v>
      </c>
      <c r="E31" s="26">
        <v>0</v>
      </c>
      <c r="F31" s="26">
        <v>0</v>
      </c>
      <c r="G31" s="28">
        <f t="shared" si="4"/>
        <v>0</v>
      </c>
      <c r="H31" s="28">
        <f t="shared" si="4"/>
        <v>0</v>
      </c>
    </row>
    <row r="32" spans="1:8" x14ac:dyDescent="0.25">
      <c r="A32" s="2" t="s">
        <v>11</v>
      </c>
      <c r="B32" s="1" t="s">
        <v>29</v>
      </c>
      <c r="C32" s="26">
        <v>0</v>
      </c>
      <c r="D32" s="26">
        <v>0</v>
      </c>
      <c r="E32" s="26">
        <v>0</v>
      </c>
      <c r="F32" s="26">
        <v>0</v>
      </c>
      <c r="G32" s="17">
        <f t="shared" si="4"/>
        <v>0</v>
      </c>
      <c r="H32" s="17">
        <f t="shared" si="4"/>
        <v>0</v>
      </c>
    </row>
    <row r="33" spans="1:8" x14ac:dyDescent="0.25">
      <c r="A33" s="2" t="s">
        <v>12</v>
      </c>
      <c r="B33" s="1" t="s">
        <v>30</v>
      </c>
      <c r="C33" s="16">
        <v>0</v>
      </c>
      <c r="D33" s="16">
        <v>0</v>
      </c>
      <c r="E33" s="16">
        <v>0</v>
      </c>
      <c r="F33" s="16">
        <v>0</v>
      </c>
      <c r="G33" s="17">
        <f t="shared" si="4"/>
        <v>0</v>
      </c>
      <c r="H33" s="17">
        <f t="shared" si="4"/>
        <v>0</v>
      </c>
    </row>
    <row r="34" spans="1:8" x14ac:dyDescent="0.25">
      <c r="A34" s="2" t="s">
        <v>13</v>
      </c>
      <c r="B34" s="1" t="s">
        <v>31</v>
      </c>
      <c r="C34" s="16">
        <v>0</v>
      </c>
      <c r="D34" s="16">
        <v>0</v>
      </c>
      <c r="E34" s="16">
        <v>0</v>
      </c>
      <c r="F34" s="16">
        <v>0</v>
      </c>
      <c r="G34" s="17">
        <f t="shared" si="4"/>
        <v>0</v>
      </c>
      <c r="H34" s="17">
        <f t="shared" si="4"/>
        <v>0</v>
      </c>
    </row>
    <row r="35" spans="1:8" ht="15.75" thickBot="1" x14ac:dyDescent="0.3">
      <c r="A35" s="5" t="s">
        <v>14</v>
      </c>
      <c r="B35" s="6" t="s">
        <v>32</v>
      </c>
      <c r="C35" s="30">
        <v>0</v>
      </c>
      <c r="D35" s="30">
        <v>0</v>
      </c>
      <c r="E35" s="30">
        <v>0</v>
      </c>
      <c r="F35" s="30">
        <v>0</v>
      </c>
      <c r="G35" s="31">
        <f t="shared" si="4"/>
        <v>0</v>
      </c>
      <c r="H35" s="31">
        <f t="shared" si="4"/>
        <v>0</v>
      </c>
    </row>
    <row r="36" spans="1:8" ht="15.75" thickBot="1" x14ac:dyDescent="0.3">
      <c r="A36" s="21" t="s">
        <v>41</v>
      </c>
      <c r="B36" s="7" t="s">
        <v>42</v>
      </c>
      <c r="C36" s="18">
        <f>SUM(C29:C35)</f>
        <v>0</v>
      </c>
      <c r="D36" s="18">
        <f>SUM(D29:D35)</f>
        <v>0</v>
      </c>
      <c r="E36" s="18">
        <f>SUM(E29:E35)</f>
        <v>0</v>
      </c>
      <c r="F36" s="18">
        <f>SUM(F29:F35)</f>
        <v>0</v>
      </c>
      <c r="G36" s="19">
        <f>C36+E36+F36</f>
        <v>0</v>
      </c>
      <c r="H36" s="19">
        <f>D36+F36+G36</f>
        <v>0</v>
      </c>
    </row>
    <row r="37" spans="1:8" ht="15.75" thickBot="1" x14ac:dyDescent="0.3">
      <c r="A37" s="8"/>
      <c r="B37" s="9"/>
      <c r="C37" s="24"/>
      <c r="D37" s="24"/>
      <c r="E37" s="24"/>
      <c r="F37" s="24"/>
      <c r="G37" s="25"/>
      <c r="H37" s="25"/>
    </row>
    <row r="38" spans="1:8" ht="15.75" thickBot="1" x14ac:dyDescent="0.3">
      <c r="A38" s="21" t="s">
        <v>43</v>
      </c>
      <c r="B38" s="22" t="s">
        <v>44</v>
      </c>
      <c r="C38" s="18">
        <f>C36+C27</f>
        <v>841177</v>
      </c>
      <c r="D38" s="18">
        <f>D36+D27</f>
        <v>999899</v>
      </c>
      <c r="E38" s="18">
        <f>E36+E27</f>
        <v>0</v>
      </c>
      <c r="F38" s="18">
        <f>F36+F27</f>
        <v>0</v>
      </c>
      <c r="G38" s="19">
        <f t="shared" si="0"/>
        <v>841177</v>
      </c>
      <c r="H38" s="19">
        <f>H27+H36</f>
        <v>999899</v>
      </c>
    </row>
    <row r="39" spans="1:8" ht="15.75" thickBot="1" x14ac:dyDescent="0.3">
      <c r="A39" s="8"/>
      <c r="B39" s="23"/>
      <c r="C39" s="24"/>
      <c r="D39" s="24"/>
      <c r="E39" s="24"/>
      <c r="F39" s="24"/>
      <c r="G39" s="25"/>
      <c r="H39" s="25"/>
    </row>
    <row r="40" spans="1:8" ht="15.75" thickBot="1" x14ac:dyDescent="0.3">
      <c r="A40" s="21" t="s">
        <v>45</v>
      </c>
      <c r="B40" s="22" t="s">
        <v>46</v>
      </c>
      <c r="C40" s="18">
        <f>C22+C38</f>
        <v>1433867</v>
      </c>
      <c r="D40" s="18">
        <f>D22+D38</f>
        <v>1879695</v>
      </c>
      <c r="E40" s="18">
        <f>E22+E38</f>
        <v>0</v>
      </c>
      <c r="F40" s="18">
        <f>F22+F38</f>
        <v>0</v>
      </c>
      <c r="G40" s="19">
        <f t="shared" si="0"/>
        <v>1433867</v>
      </c>
      <c r="H40" s="19">
        <f>H38+H22</f>
        <v>1879695</v>
      </c>
    </row>
    <row r="41" spans="1:8" x14ac:dyDescent="0.25">
      <c r="A41" s="86" t="s">
        <v>96</v>
      </c>
    </row>
  </sheetData>
  <mergeCells count="8">
    <mergeCell ref="A2:H2"/>
    <mergeCell ref="A4:A5"/>
    <mergeCell ref="B4:B5"/>
    <mergeCell ref="G4:G5"/>
    <mergeCell ref="H4:H5"/>
    <mergeCell ref="E4:E5"/>
    <mergeCell ref="F4:F5"/>
    <mergeCell ref="C4:D4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19" zoomScaleNormal="100" workbookViewId="0">
      <selection activeCell="G45" sqref="G45"/>
    </sheetView>
  </sheetViews>
  <sheetFormatPr defaultRowHeight="15" x14ac:dyDescent="0.25"/>
  <cols>
    <col min="1" max="1" width="11" customWidth="1"/>
    <col min="2" max="2" width="48.5703125" customWidth="1"/>
    <col min="3" max="6" width="13.7109375" style="13" customWidth="1"/>
    <col min="7" max="8" width="13.85546875" style="13" customWidth="1"/>
    <col min="9" max="10" width="13.140625" style="13" customWidth="1"/>
    <col min="11" max="12" width="13.28515625" style="32" customWidth="1"/>
  </cols>
  <sheetData>
    <row r="1" spans="1:12" x14ac:dyDescent="0.25">
      <c r="K1" s="14"/>
      <c r="L1" s="14" t="s">
        <v>55</v>
      </c>
    </row>
    <row r="2" spans="1:12" x14ac:dyDescent="0.25">
      <c r="A2" s="91" t="s">
        <v>87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/>
    </row>
    <row r="3" spans="1:12" x14ac:dyDescent="0.25">
      <c r="A3" s="91" t="s">
        <v>56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/>
    </row>
    <row r="4" spans="1:12" ht="15.75" thickBot="1" x14ac:dyDescent="0.3">
      <c r="K4" s="14"/>
      <c r="L4" s="14" t="s">
        <v>2</v>
      </c>
    </row>
    <row r="5" spans="1:12" ht="33" customHeight="1" thickBot="1" x14ac:dyDescent="0.3">
      <c r="A5" s="92" t="s">
        <v>1</v>
      </c>
      <c r="B5" s="94" t="s">
        <v>0</v>
      </c>
      <c r="C5" s="102" t="s">
        <v>51</v>
      </c>
      <c r="D5" s="103"/>
      <c r="E5" s="102" t="s">
        <v>52</v>
      </c>
      <c r="F5" s="103"/>
      <c r="G5" s="102" t="s">
        <v>53</v>
      </c>
      <c r="H5" s="103"/>
      <c r="I5" s="102" t="s">
        <v>54</v>
      </c>
      <c r="J5" s="103"/>
      <c r="K5" s="96" t="s">
        <v>92</v>
      </c>
      <c r="L5" s="98" t="s">
        <v>93</v>
      </c>
    </row>
    <row r="6" spans="1:12" ht="33" customHeight="1" thickBot="1" x14ac:dyDescent="0.3">
      <c r="A6" s="93"/>
      <c r="B6" s="95"/>
      <c r="C6" s="84" t="s">
        <v>94</v>
      </c>
      <c r="D6" s="85" t="s">
        <v>95</v>
      </c>
      <c r="E6" s="84" t="s">
        <v>94</v>
      </c>
      <c r="F6" s="85" t="s">
        <v>95</v>
      </c>
      <c r="G6" s="84" t="s">
        <v>94</v>
      </c>
      <c r="H6" s="85" t="s">
        <v>95</v>
      </c>
      <c r="I6" s="84" t="s">
        <v>94</v>
      </c>
      <c r="J6" s="85" t="s">
        <v>95</v>
      </c>
      <c r="K6" s="97"/>
      <c r="L6" s="99"/>
    </row>
    <row r="7" spans="1:12" x14ac:dyDescent="0.25">
      <c r="A7" s="11" t="s">
        <v>3</v>
      </c>
      <c r="B7" s="12" t="s">
        <v>17</v>
      </c>
      <c r="C7" s="15">
        <v>37266</v>
      </c>
      <c r="D7" s="15">
        <v>46118</v>
      </c>
      <c r="E7" s="15">
        <v>56654</v>
      </c>
      <c r="F7" s="15">
        <v>50826</v>
      </c>
      <c r="G7" s="15">
        <v>66179</v>
      </c>
      <c r="H7" s="15">
        <v>66897</v>
      </c>
      <c r="I7" s="15">
        <v>7223</v>
      </c>
      <c r="J7" s="15">
        <v>7660</v>
      </c>
      <c r="K7" s="50">
        <f t="shared" ref="K7:L12" si="0">C7+E7+G7+I7</f>
        <v>167322</v>
      </c>
      <c r="L7" s="50">
        <f>D7+F7+H7+J7</f>
        <v>171501</v>
      </c>
    </row>
    <row r="8" spans="1:12" x14ac:dyDescent="0.25">
      <c r="A8" s="2" t="s">
        <v>4</v>
      </c>
      <c r="B8" s="1" t="s">
        <v>18</v>
      </c>
      <c r="C8" s="26">
        <v>9561</v>
      </c>
      <c r="D8" s="26">
        <v>10232</v>
      </c>
      <c r="E8" s="26">
        <v>15151</v>
      </c>
      <c r="F8" s="26">
        <v>16497</v>
      </c>
      <c r="G8" s="26">
        <v>17840</v>
      </c>
      <c r="H8" s="26">
        <v>17540</v>
      </c>
      <c r="I8" s="26">
        <v>1910</v>
      </c>
      <c r="J8" s="26">
        <v>2031</v>
      </c>
      <c r="K8" s="17">
        <f t="shared" si="0"/>
        <v>44462</v>
      </c>
      <c r="L8" s="17">
        <f t="shared" si="0"/>
        <v>46300</v>
      </c>
    </row>
    <row r="9" spans="1:12" x14ac:dyDescent="0.25">
      <c r="A9" s="2" t="s">
        <v>5</v>
      </c>
      <c r="B9" s="1" t="s">
        <v>19</v>
      </c>
      <c r="C9" s="26">
        <v>101899</v>
      </c>
      <c r="D9" s="26">
        <v>123081</v>
      </c>
      <c r="E9" s="26">
        <v>22298</v>
      </c>
      <c r="F9" s="26">
        <v>22428</v>
      </c>
      <c r="G9" s="26">
        <v>24714</v>
      </c>
      <c r="H9" s="26">
        <v>24714</v>
      </c>
      <c r="I9" s="26">
        <v>7359</v>
      </c>
      <c r="J9" s="26">
        <v>7559</v>
      </c>
      <c r="K9" s="17">
        <f t="shared" si="0"/>
        <v>156270</v>
      </c>
      <c r="L9" s="17">
        <f t="shared" si="0"/>
        <v>177782</v>
      </c>
    </row>
    <row r="10" spans="1:12" x14ac:dyDescent="0.25">
      <c r="A10" s="2" t="s">
        <v>6</v>
      </c>
      <c r="B10" s="1" t="s">
        <v>20</v>
      </c>
      <c r="C10" s="26">
        <v>11685</v>
      </c>
      <c r="D10" s="26">
        <v>13120</v>
      </c>
      <c r="E10" s="26">
        <v>0</v>
      </c>
      <c r="F10" s="26">
        <v>0</v>
      </c>
      <c r="G10" s="26">
        <v>8150</v>
      </c>
      <c r="H10" s="26">
        <v>8150</v>
      </c>
      <c r="I10" s="33">
        <v>0</v>
      </c>
      <c r="J10" s="33">
        <v>0</v>
      </c>
      <c r="K10" s="17">
        <f t="shared" si="0"/>
        <v>19835</v>
      </c>
      <c r="L10" s="17">
        <f t="shared" si="0"/>
        <v>21270</v>
      </c>
    </row>
    <row r="11" spans="1:12" ht="15.75" thickBot="1" x14ac:dyDescent="0.3">
      <c r="A11" s="51" t="s">
        <v>7</v>
      </c>
      <c r="B11" s="52" t="s">
        <v>21</v>
      </c>
      <c r="C11" s="26">
        <v>204801</v>
      </c>
      <c r="D11" s="26">
        <v>200110</v>
      </c>
      <c r="E11" s="53">
        <v>0</v>
      </c>
      <c r="F11" s="53">
        <v>0</v>
      </c>
      <c r="G11" s="26">
        <v>0</v>
      </c>
      <c r="H11" s="26">
        <v>0</v>
      </c>
      <c r="I11" s="54">
        <v>0</v>
      </c>
      <c r="J11" s="54">
        <v>0</v>
      </c>
      <c r="K11" s="55">
        <f t="shared" si="0"/>
        <v>204801</v>
      </c>
      <c r="L11" s="55">
        <f t="shared" si="0"/>
        <v>200110</v>
      </c>
    </row>
    <row r="12" spans="1:12" ht="15.75" thickBot="1" x14ac:dyDescent="0.3">
      <c r="A12" s="21" t="s">
        <v>15</v>
      </c>
      <c r="B12" s="7" t="s">
        <v>22</v>
      </c>
      <c r="C12" s="18">
        <f t="shared" ref="C12:J12" si="1">SUM(C7:C11)</f>
        <v>365212</v>
      </c>
      <c r="D12" s="18">
        <f t="shared" si="1"/>
        <v>392661</v>
      </c>
      <c r="E12" s="18">
        <f t="shared" si="1"/>
        <v>94103</v>
      </c>
      <c r="F12" s="18">
        <f t="shared" si="1"/>
        <v>89751</v>
      </c>
      <c r="G12" s="18">
        <f t="shared" si="1"/>
        <v>116883</v>
      </c>
      <c r="H12" s="18">
        <f t="shared" si="1"/>
        <v>117301</v>
      </c>
      <c r="I12" s="18">
        <f t="shared" si="1"/>
        <v>16492</v>
      </c>
      <c r="J12" s="18">
        <f t="shared" si="1"/>
        <v>17250</v>
      </c>
      <c r="K12" s="19">
        <f t="shared" si="0"/>
        <v>592690</v>
      </c>
      <c r="L12" s="19">
        <f t="shared" si="0"/>
        <v>616963</v>
      </c>
    </row>
    <row r="13" spans="1:12" x14ac:dyDescent="0.25">
      <c r="A13" s="3"/>
      <c r="B13" s="4"/>
      <c r="C13" s="29"/>
      <c r="D13" s="29"/>
      <c r="E13" s="29"/>
      <c r="F13" s="29"/>
      <c r="G13" s="29"/>
      <c r="H13" s="29"/>
      <c r="I13" s="34"/>
      <c r="J13" s="34"/>
      <c r="K13" s="28"/>
      <c r="L13" s="28"/>
    </row>
    <row r="14" spans="1:12" x14ac:dyDescent="0.25">
      <c r="A14" s="2" t="s">
        <v>8</v>
      </c>
      <c r="B14" s="1" t="s">
        <v>26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8">
        <f t="shared" ref="K14:L20" si="2">C14+E14+G14</f>
        <v>0</v>
      </c>
      <c r="L14" s="28">
        <f t="shared" si="2"/>
        <v>0</v>
      </c>
    </row>
    <row r="15" spans="1:12" x14ac:dyDescent="0.25">
      <c r="A15" s="2" t="s">
        <v>9</v>
      </c>
      <c r="B15" s="1" t="s">
        <v>27</v>
      </c>
      <c r="C15" s="26">
        <v>0</v>
      </c>
      <c r="D15" s="26">
        <v>250000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8">
        <f t="shared" si="2"/>
        <v>0</v>
      </c>
      <c r="L15" s="28">
        <f t="shared" si="2"/>
        <v>250000</v>
      </c>
    </row>
    <row r="16" spans="1:12" x14ac:dyDescent="0.25">
      <c r="A16" s="2" t="s">
        <v>10</v>
      </c>
      <c r="B16" s="1" t="s">
        <v>28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8">
        <f t="shared" si="2"/>
        <v>0</v>
      </c>
      <c r="L16" s="28">
        <f t="shared" si="2"/>
        <v>0</v>
      </c>
    </row>
    <row r="17" spans="1:12" x14ac:dyDescent="0.25">
      <c r="A17" s="2" t="s">
        <v>11</v>
      </c>
      <c r="B17" s="1" t="s">
        <v>29</v>
      </c>
      <c r="C17" s="26">
        <v>0</v>
      </c>
      <c r="D17" s="26">
        <v>12833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17">
        <f t="shared" si="2"/>
        <v>0</v>
      </c>
      <c r="L17" s="17">
        <f t="shared" si="2"/>
        <v>12833</v>
      </c>
    </row>
    <row r="18" spans="1:12" s="20" customFormat="1" x14ac:dyDescent="0.25">
      <c r="A18" s="2" t="s">
        <v>12</v>
      </c>
      <c r="B18" s="1" t="s">
        <v>30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26">
        <v>0</v>
      </c>
      <c r="J18" s="26">
        <v>0</v>
      </c>
      <c r="K18" s="17">
        <f t="shared" si="2"/>
        <v>0</v>
      </c>
      <c r="L18" s="17">
        <f t="shared" si="2"/>
        <v>0</v>
      </c>
    </row>
    <row r="19" spans="1:12" s="20" customFormat="1" x14ac:dyDescent="0.25">
      <c r="A19" s="2" t="s">
        <v>13</v>
      </c>
      <c r="B19" s="1" t="s">
        <v>31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26">
        <v>0</v>
      </c>
      <c r="J19" s="26">
        <v>0</v>
      </c>
      <c r="K19" s="17">
        <f t="shared" si="2"/>
        <v>0</v>
      </c>
      <c r="L19" s="17">
        <f t="shared" si="2"/>
        <v>0</v>
      </c>
    </row>
    <row r="20" spans="1:12" s="20" customFormat="1" ht="15.75" thickBot="1" x14ac:dyDescent="0.3">
      <c r="A20" s="5" t="s">
        <v>14</v>
      </c>
      <c r="B20" s="6" t="s">
        <v>32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6">
        <v>0</v>
      </c>
      <c r="J20" s="36">
        <v>0</v>
      </c>
      <c r="K20" s="31">
        <f t="shared" si="2"/>
        <v>0</v>
      </c>
      <c r="L20" s="31">
        <f t="shared" si="2"/>
        <v>0</v>
      </c>
    </row>
    <row r="21" spans="1:12" ht="15.75" thickBot="1" x14ac:dyDescent="0.3">
      <c r="A21" s="21" t="s">
        <v>16</v>
      </c>
      <c r="B21" s="7" t="s">
        <v>23</v>
      </c>
      <c r="C21" s="18">
        <f t="shared" ref="C21:J21" si="3">SUM(C14:C20)</f>
        <v>0</v>
      </c>
      <c r="D21" s="18">
        <f t="shared" si="3"/>
        <v>262833</v>
      </c>
      <c r="E21" s="18">
        <f t="shared" si="3"/>
        <v>0</v>
      </c>
      <c r="F21" s="18">
        <f t="shared" si="3"/>
        <v>0</v>
      </c>
      <c r="G21" s="18">
        <f t="shared" si="3"/>
        <v>0</v>
      </c>
      <c r="H21" s="18">
        <f t="shared" si="3"/>
        <v>0</v>
      </c>
      <c r="I21" s="18">
        <f t="shared" si="3"/>
        <v>0</v>
      </c>
      <c r="J21" s="18">
        <f t="shared" si="3"/>
        <v>0</v>
      </c>
      <c r="K21" s="19">
        <f>C21+E21+G21+I21</f>
        <v>0</v>
      </c>
      <c r="L21" s="19">
        <f>D21+F21+H21+J21</f>
        <v>262833</v>
      </c>
    </row>
    <row r="22" spans="1:12" ht="15.75" thickBot="1" x14ac:dyDescent="0.3">
      <c r="A22" s="8"/>
      <c r="B22" s="9"/>
      <c r="C22" s="24"/>
      <c r="D22" s="24"/>
      <c r="E22" s="24"/>
      <c r="F22" s="24"/>
      <c r="G22" s="24"/>
      <c r="H22" s="24"/>
      <c r="I22" s="37"/>
      <c r="J22" s="37"/>
      <c r="K22" s="25"/>
      <c r="L22" s="25"/>
    </row>
    <row r="23" spans="1:12" ht="15.75" thickBot="1" x14ac:dyDescent="0.3">
      <c r="A23" s="21" t="s">
        <v>24</v>
      </c>
      <c r="B23" s="22" t="s">
        <v>25</v>
      </c>
      <c r="C23" s="18">
        <f t="shared" ref="C23:J23" si="4">C21+C12</f>
        <v>365212</v>
      </c>
      <c r="D23" s="18">
        <f t="shared" si="4"/>
        <v>655494</v>
      </c>
      <c r="E23" s="18">
        <f t="shared" si="4"/>
        <v>94103</v>
      </c>
      <c r="F23" s="18">
        <f t="shared" si="4"/>
        <v>89751</v>
      </c>
      <c r="G23" s="18">
        <f t="shared" si="4"/>
        <v>116883</v>
      </c>
      <c r="H23" s="18">
        <f t="shared" si="4"/>
        <v>117301</v>
      </c>
      <c r="I23" s="18">
        <f t="shared" si="4"/>
        <v>16492</v>
      </c>
      <c r="J23" s="18">
        <f t="shared" si="4"/>
        <v>17250</v>
      </c>
      <c r="K23" s="19">
        <f>C23+E23+G23+I23</f>
        <v>592690</v>
      </c>
      <c r="L23" s="19">
        <f>D23+F23+H23+J23</f>
        <v>879796</v>
      </c>
    </row>
    <row r="24" spans="1:12" x14ac:dyDescent="0.25">
      <c r="A24" s="3"/>
      <c r="B24" s="4"/>
      <c r="C24" s="29"/>
      <c r="D24" s="29"/>
      <c r="E24" s="29"/>
      <c r="F24" s="29"/>
      <c r="G24" s="29"/>
      <c r="H24" s="29"/>
      <c r="I24" s="34"/>
      <c r="J24" s="34"/>
      <c r="K24" s="28"/>
      <c r="L24" s="28"/>
    </row>
    <row r="25" spans="1:12" x14ac:dyDescent="0.25">
      <c r="A25" s="2" t="s">
        <v>33</v>
      </c>
      <c r="B25" s="1" t="s">
        <v>36</v>
      </c>
      <c r="C25" s="26">
        <v>833763</v>
      </c>
      <c r="D25" s="26">
        <v>937122</v>
      </c>
      <c r="E25" s="26">
        <v>254</v>
      </c>
      <c r="F25" s="26">
        <v>254</v>
      </c>
      <c r="G25" s="26">
        <v>737</v>
      </c>
      <c r="H25" s="26">
        <v>737</v>
      </c>
      <c r="I25" s="33">
        <v>127</v>
      </c>
      <c r="J25" s="33">
        <v>197</v>
      </c>
      <c r="K25" s="17">
        <f t="shared" ref="K25:L28" si="5">C25+E25+G25+I25</f>
        <v>834881</v>
      </c>
      <c r="L25" s="17">
        <f t="shared" si="5"/>
        <v>938310</v>
      </c>
    </row>
    <row r="26" spans="1:12" x14ac:dyDescent="0.25">
      <c r="A26" s="2" t="s">
        <v>34</v>
      </c>
      <c r="B26" s="1" t="s">
        <v>37</v>
      </c>
      <c r="C26" s="26">
        <v>0</v>
      </c>
      <c r="D26" s="26">
        <v>56293</v>
      </c>
      <c r="E26" s="26">
        <v>0</v>
      </c>
      <c r="F26" s="26">
        <v>0</v>
      </c>
      <c r="G26" s="26">
        <v>1296</v>
      </c>
      <c r="H26" s="26">
        <v>1296</v>
      </c>
      <c r="I26" s="33">
        <v>0</v>
      </c>
      <c r="J26" s="33">
        <v>0</v>
      </c>
      <c r="K26" s="17">
        <f t="shared" si="5"/>
        <v>1296</v>
      </c>
      <c r="L26" s="17">
        <f t="shared" si="5"/>
        <v>57589</v>
      </c>
    </row>
    <row r="27" spans="1:12" ht="15.75" thickBot="1" x14ac:dyDescent="0.3">
      <c r="A27" s="2" t="s">
        <v>35</v>
      </c>
      <c r="B27" s="1" t="s">
        <v>38</v>
      </c>
      <c r="C27" s="26">
        <v>5000</v>
      </c>
      <c r="D27" s="26">
        <v>4000</v>
      </c>
      <c r="E27" s="26">
        <v>0</v>
      </c>
      <c r="F27" s="26">
        <v>0</v>
      </c>
      <c r="G27" s="26">
        <v>0</v>
      </c>
      <c r="H27" s="26">
        <v>0</v>
      </c>
      <c r="I27" s="33">
        <v>0</v>
      </c>
      <c r="J27" s="33">
        <v>0</v>
      </c>
      <c r="K27" s="17">
        <f t="shared" si="5"/>
        <v>5000</v>
      </c>
      <c r="L27" s="17">
        <f t="shared" si="5"/>
        <v>4000</v>
      </c>
    </row>
    <row r="28" spans="1:12" ht="15.75" thickBot="1" x14ac:dyDescent="0.3">
      <c r="A28" s="21" t="s">
        <v>39</v>
      </c>
      <c r="B28" s="7" t="s">
        <v>40</v>
      </c>
      <c r="C28" s="18">
        <f t="shared" ref="C28:J28" si="6">SUM(C25:C27)</f>
        <v>838763</v>
      </c>
      <c r="D28" s="18">
        <f t="shared" si="6"/>
        <v>997415</v>
      </c>
      <c r="E28" s="18">
        <f t="shared" si="6"/>
        <v>254</v>
      </c>
      <c r="F28" s="18">
        <f t="shared" si="6"/>
        <v>254</v>
      </c>
      <c r="G28" s="18">
        <f t="shared" si="6"/>
        <v>2033</v>
      </c>
      <c r="H28" s="18">
        <f t="shared" si="6"/>
        <v>2033</v>
      </c>
      <c r="I28" s="18">
        <f t="shared" si="6"/>
        <v>127</v>
      </c>
      <c r="J28" s="18">
        <f t="shared" si="6"/>
        <v>197</v>
      </c>
      <c r="K28" s="19">
        <f t="shared" si="5"/>
        <v>841177</v>
      </c>
      <c r="L28" s="19">
        <f t="shared" si="5"/>
        <v>999899</v>
      </c>
    </row>
    <row r="29" spans="1:12" x14ac:dyDescent="0.25">
      <c r="A29" s="2"/>
      <c r="B29" s="1"/>
      <c r="C29" s="26"/>
      <c r="D29" s="26"/>
      <c r="E29" s="26"/>
      <c r="F29" s="26"/>
      <c r="G29" s="26"/>
      <c r="H29" s="26"/>
      <c r="I29" s="33"/>
      <c r="J29" s="33"/>
      <c r="K29" s="17"/>
      <c r="L29" s="17"/>
    </row>
    <row r="30" spans="1:12" s="20" customFormat="1" x14ac:dyDescent="0.25">
      <c r="A30" s="2" t="s">
        <v>8</v>
      </c>
      <c r="B30" s="1" t="s">
        <v>26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34">
        <v>0</v>
      </c>
      <c r="J30" s="34">
        <v>0</v>
      </c>
      <c r="K30" s="28">
        <f t="shared" ref="K30:L37" si="7">C30+E30+G30+I30</f>
        <v>0</v>
      </c>
      <c r="L30" s="28">
        <f t="shared" si="7"/>
        <v>0</v>
      </c>
    </row>
    <row r="31" spans="1:12" x14ac:dyDescent="0.25">
      <c r="A31" s="2" t="s">
        <v>9</v>
      </c>
      <c r="B31" s="1" t="s">
        <v>27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34">
        <v>0</v>
      </c>
      <c r="J31" s="34">
        <v>0</v>
      </c>
      <c r="K31" s="28">
        <f t="shared" si="7"/>
        <v>0</v>
      </c>
      <c r="L31" s="28">
        <f t="shared" si="7"/>
        <v>0</v>
      </c>
    </row>
    <row r="32" spans="1:12" x14ac:dyDescent="0.25">
      <c r="A32" s="2" t="s">
        <v>10</v>
      </c>
      <c r="B32" s="1" t="s">
        <v>28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34">
        <v>0</v>
      </c>
      <c r="J32" s="34">
        <v>0</v>
      </c>
      <c r="K32" s="28">
        <f t="shared" si="7"/>
        <v>0</v>
      </c>
      <c r="L32" s="28">
        <f t="shared" si="7"/>
        <v>0</v>
      </c>
    </row>
    <row r="33" spans="1:12" x14ac:dyDescent="0.25">
      <c r="A33" s="2" t="s">
        <v>11</v>
      </c>
      <c r="B33" s="1" t="s">
        <v>29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33">
        <v>0</v>
      </c>
      <c r="J33" s="33">
        <v>0</v>
      </c>
      <c r="K33" s="28">
        <f t="shared" si="7"/>
        <v>0</v>
      </c>
      <c r="L33" s="28">
        <f t="shared" si="7"/>
        <v>0</v>
      </c>
    </row>
    <row r="34" spans="1:12" x14ac:dyDescent="0.25">
      <c r="A34" s="2" t="s">
        <v>12</v>
      </c>
      <c r="B34" s="1" t="s">
        <v>30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35">
        <v>0</v>
      </c>
      <c r="J34" s="35">
        <v>0</v>
      </c>
      <c r="K34" s="28">
        <f t="shared" si="7"/>
        <v>0</v>
      </c>
      <c r="L34" s="28">
        <f t="shared" si="7"/>
        <v>0</v>
      </c>
    </row>
    <row r="35" spans="1:12" x14ac:dyDescent="0.25">
      <c r="A35" s="2" t="s">
        <v>13</v>
      </c>
      <c r="B35" s="1" t="s">
        <v>31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35">
        <v>0</v>
      </c>
      <c r="J35" s="35">
        <v>0</v>
      </c>
      <c r="K35" s="28">
        <f t="shared" si="7"/>
        <v>0</v>
      </c>
      <c r="L35" s="28">
        <f t="shared" si="7"/>
        <v>0</v>
      </c>
    </row>
    <row r="36" spans="1:12" ht="15.75" thickBot="1" x14ac:dyDescent="0.3">
      <c r="A36" s="5" t="s">
        <v>14</v>
      </c>
      <c r="B36" s="6" t="s">
        <v>32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6">
        <v>0</v>
      </c>
      <c r="J36" s="36">
        <v>0</v>
      </c>
      <c r="K36" s="31">
        <f t="shared" si="7"/>
        <v>0</v>
      </c>
      <c r="L36" s="31">
        <f t="shared" si="7"/>
        <v>0</v>
      </c>
    </row>
    <row r="37" spans="1:12" ht="15.75" thickBot="1" x14ac:dyDescent="0.3">
      <c r="A37" s="21" t="s">
        <v>41</v>
      </c>
      <c r="B37" s="7" t="s">
        <v>42</v>
      </c>
      <c r="C37" s="18">
        <f t="shared" ref="C37:J37" si="8">SUM(C30:C36)</f>
        <v>0</v>
      </c>
      <c r="D37" s="18">
        <f t="shared" si="8"/>
        <v>0</v>
      </c>
      <c r="E37" s="18">
        <f t="shared" si="8"/>
        <v>0</v>
      </c>
      <c r="F37" s="18">
        <f t="shared" si="8"/>
        <v>0</v>
      </c>
      <c r="G37" s="18">
        <f t="shared" si="8"/>
        <v>0</v>
      </c>
      <c r="H37" s="18">
        <f t="shared" si="8"/>
        <v>0</v>
      </c>
      <c r="I37" s="18">
        <f t="shared" si="8"/>
        <v>0</v>
      </c>
      <c r="J37" s="18">
        <f t="shared" si="8"/>
        <v>0</v>
      </c>
      <c r="K37" s="19">
        <f t="shared" si="7"/>
        <v>0</v>
      </c>
      <c r="L37" s="19">
        <f t="shared" si="7"/>
        <v>0</v>
      </c>
    </row>
    <row r="38" spans="1:12" ht="15.75" thickBot="1" x14ac:dyDescent="0.3">
      <c r="A38" s="8"/>
      <c r="B38" s="9"/>
      <c r="C38" s="24"/>
      <c r="D38" s="24"/>
      <c r="E38" s="24"/>
      <c r="F38" s="24"/>
      <c r="G38" s="24"/>
      <c r="H38" s="24"/>
      <c r="I38" s="37"/>
      <c r="J38" s="37"/>
      <c r="K38" s="25"/>
      <c r="L38" s="25"/>
    </row>
    <row r="39" spans="1:12" ht="15.75" thickBot="1" x14ac:dyDescent="0.3">
      <c r="A39" s="21" t="s">
        <v>43</v>
      </c>
      <c r="B39" s="22" t="s">
        <v>44</v>
      </c>
      <c r="C39" s="18">
        <f t="shared" ref="C39:J39" si="9">C37+C28</f>
        <v>838763</v>
      </c>
      <c r="D39" s="18">
        <f t="shared" si="9"/>
        <v>997415</v>
      </c>
      <c r="E39" s="18">
        <f t="shared" si="9"/>
        <v>254</v>
      </c>
      <c r="F39" s="18">
        <f t="shared" si="9"/>
        <v>254</v>
      </c>
      <c r="G39" s="18">
        <f t="shared" si="9"/>
        <v>2033</v>
      </c>
      <c r="H39" s="18">
        <f t="shared" si="9"/>
        <v>2033</v>
      </c>
      <c r="I39" s="18">
        <f t="shared" si="9"/>
        <v>127</v>
      </c>
      <c r="J39" s="18">
        <f t="shared" si="9"/>
        <v>197</v>
      </c>
      <c r="K39" s="19">
        <f>C39+E39+G39+I39</f>
        <v>841177</v>
      </c>
      <c r="L39" s="19">
        <f>D39+F39+H39+J39</f>
        <v>999899</v>
      </c>
    </row>
    <row r="40" spans="1:12" ht="15.75" thickBot="1" x14ac:dyDescent="0.3">
      <c r="A40" s="8"/>
      <c r="B40" s="23"/>
      <c r="C40" s="24"/>
      <c r="D40" s="24"/>
      <c r="E40" s="24"/>
      <c r="F40" s="24"/>
      <c r="G40" s="24"/>
      <c r="H40" s="24"/>
      <c r="I40" s="37"/>
      <c r="J40" s="37"/>
      <c r="K40" s="25"/>
      <c r="L40" s="25"/>
    </row>
    <row r="41" spans="1:12" ht="15.75" thickBot="1" x14ac:dyDescent="0.3">
      <c r="A41" s="21" t="s">
        <v>45</v>
      </c>
      <c r="B41" s="22" t="s">
        <v>46</v>
      </c>
      <c r="C41" s="18">
        <f t="shared" ref="C41:J41" si="10">C23+C39</f>
        <v>1203975</v>
      </c>
      <c r="D41" s="18">
        <f t="shared" si="10"/>
        <v>1652909</v>
      </c>
      <c r="E41" s="18">
        <f t="shared" si="10"/>
        <v>94357</v>
      </c>
      <c r="F41" s="18">
        <f t="shared" si="10"/>
        <v>90005</v>
      </c>
      <c r="G41" s="18">
        <f t="shared" si="10"/>
        <v>118916</v>
      </c>
      <c r="H41" s="18">
        <f t="shared" si="10"/>
        <v>119334</v>
      </c>
      <c r="I41" s="18">
        <f t="shared" si="10"/>
        <v>16619</v>
      </c>
      <c r="J41" s="18">
        <f t="shared" si="10"/>
        <v>17447</v>
      </c>
      <c r="K41" s="19">
        <f>C41+E41+G41+I41</f>
        <v>1433867</v>
      </c>
      <c r="L41" s="19">
        <f>D41+F41+H41+J41</f>
        <v>1879695</v>
      </c>
    </row>
    <row r="42" spans="1:12" x14ac:dyDescent="0.25">
      <c r="A42" s="86" t="s">
        <v>96</v>
      </c>
    </row>
  </sheetData>
  <mergeCells count="10">
    <mergeCell ref="L5:L6"/>
    <mergeCell ref="A2:K2"/>
    <mergeCell ref="A3:K3"/>
    <mergeCell ref="C5:D5"/>
    <mergeCell ref="E5:F5"/>
    <mergeCell ref="G5:H5"/>
    <mergeCell ref="I5:J5"/>
    <mergeCell ref="B5:B6"/>
    <mergeCell ref="A5:A6"/>
    <mergeCell ref="K5:K6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2"/>
  <sheetViews>
    <sheetView zoomScaleNormal="100" workbookViewId="0">
      <selection activeCell="A2" sqref="A2:AE2"/>
    </sheetView>
  </sheetViews>
  <sheetFormatPr defaultRowHeight="15" x14ac:dyDescent="0.25"/>
  <cols>
    <col min="1" max="1" width="11" style="45" customWidth="1"/>
    <col min="2" max="2" width="48.5703125" style="45" customWidth="1"/>
    <col min="3" max="3" width="10.140625" style="56" customWidth="1"/>
    <col min="4" max="4" width="10.5703125" style="56" customWidth="1"/>
    <col min="5" max="5" width="9.5703125" style="56" customWidth="1"/>
    <col min="6" max="6" width="13.140625" style="56" customWidth="1"/>
    <col min="7" max="7" width="10.5703125" style="56" customWidth="1"/>
    <col min="8" max="8" width="9" style="80" customWidth="1"/>
    <col min="9" max="9" width="9.85546875" style="80" customWidth="1"/>
    <col min="10" max="10" width="9.140625" style="56"/>
    <col min="11" max="13" width="10.140625" style="56" customWidth="1"/>
    <col min="14" max="15" width="10.85546875" style="56" customWidth="1"/>
    <col min="16" max="16" width="9.7109375" style="56" customWidth="1"/>
    <col min="17" max="17" width="9.140625" style="56"/>
    <col min="18" max="18" width="10.42578125" style="56" customWidth="1"/>
    <col min="19" max="19" width="9.140625" style="56"/>
    <col min="20" max="20" width="10.140625" style="56" customWidth="1"/>
    <col min="21" max="21" width="9.140625" style="56"/>
    <col min="22" max="23" width="10.85546875" style="56" customWidth="1"/>
    <col min="24" max="24" width="10.7109375" style="56" customWidth="1"/>
    <col min="25" max="26" width="10.42578125" style="56" customWidth="1"/>
    <col min="27" max="27" width="9.140625" style="56"/>
    <col min="28" max="28" width="10.28515625" style="56" customWidth="1"/>
    <col min="29" max="29" width="9.140625" style="56"/>
    <col min="30" max="31" width="10" style="56" customWidth="1"/>
    <col min="32" max="43" width="9.140625" style="45"/>
  </cols>
  <sheetData>
    <row r="1" spans="1:31" x14ac:dyDescent="0.25">
      <c r="AD1" s="57"/>
      <c r="AE1" s="57" t="s">
        <v>103</v>
      </c>
    </row>
    <row r="2" spans="1:31" x14ac:dyDescent="0.25">
      <c r="A2" s="104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x14ac:dyDescent="0.25">
      <c r="A3" s="104" t="s">
        <v>56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</row>
    <row r="4" spans="1:31" ht="15.75" thickBot="1" x14ac:dyDescent="0.3">
      <c r="AD4" s="57"/>
      <c r="AE4" s="57" t="s">
        <v>2</v>
      </c>
    </row>
    <row r="5" spans="1:31" ht="62.25" customHeight="1" thickBot="1" x14ac:dyDescent="0.3">
      <c r="A5" s="111" t="s">
        <v>1</v>
      </c>
      <c r="B5" s="113" t="s">
        <v>0</v>
      </c>
      <c r="C5" s="58" t="s">
        <v>97</v>
      </c>
      <c r="D5" s="58" t="s">
        <v>57</v>
      </c>
      <c r="E5" s="58" t="s">
        <v>58</v>
      </c>
      <c r="F5" s="109" t="s">
        <v>59</v>
      </c>
      <c r="G5" s="110"/>
      <c r="H5" s="109" t="s">
        <v>71</v>
      </c>
      <c r="I5" s="110"/>
      <c r="J5" s="109" t="s">
        <v>98</v>
      </c>
      <c r="K5" s="110"/>
      <c r="L5" s="109" t="s">
        <v>60</v>
      </c>
      <c r="M5" s="110"/>
      <c r="N5" s="109" t="s">
        <v>61</v>
      </c>
      <c r="O5" s="110"/>
      <c r="P5" s="58" t="s">
        <v>62</v>
      </c>
      <c r="Q5" s="58" t="s">
        <v>63</v>
      </c>
      <c r="R5" s="58" t="s">
        <v>64</v>
      </c>
      <c r="S5" s="109" t="s">
        <v>65</v>
      </c>
      <c r="T5" s="110"/>
      <c r="U5" s="58" t="s">
        <v>66</v>
      </c>
      <c r="V5" s="109" t="s">
        <v>72</v>
      </c>
      <c r="W5" s="110"/>
      <c r="X5" s="58" t="s">
        <v>67</v>
      </c>
      <c r="Y5" s="109" t="s">
        <v>47</v>
      </c>
      <c r="Z5" s="110"/>
      <c r="AA5" s="58" t="s">
        <v>68</v>
      </c>
      <c r="AB5" s="58" t="s">
        <v>69</v>
      </c>
      <c r="AC5" s="58" t="s">
        <v>70</v>
      </c>
      <c r="AD5" s="105" t="s">
        <v>92</v>
      </c>
      <c r="AE5" s="107" t="s">
        <v>93</v>
      </c>
    </row>
    <row r="6" spans="1:31" ht="26.25" thickBot="1" x14ac:dyDescent="0.3">
      <c r="A6" s="112"/>
      <c r="B6" s="114"/>
      <c r="C6" s="88"/>
      <c r="D6" s="88"/>
      <c r="E6" s="88"/>
      <c r="F6" s="87" t="s">
        <v>94</v>
      </c>
      <c r="G6" s="89" t="s">
        <v>95</v>
      </c>
      <c r="H6" s="87" t="s">
        <v>94</v>
      </c>
      <c r="I6" s="89" t="s">
        <v>95</v>
      </c>
      <c r="J6" s="87" t="s">
        <v>94</v>
      </c>
      <c r="K6" s="89" t="s">
        <v>95</v>
      </c>
      <c r="L6" s="87" t="s">
        <v>94</v>
      </c>
      <c r="M6" s="89" t="s">
        <v>95</v>
      </c>
      <c r="N6" s="87" t="s">
        <v>94</v>
      </c>
      <c r="O6" s="89" t="s">
        <v>95</v>
      </c>
      <c r="P6" s="88"/>
      <c r="Q6" s="88"/>
      <c r="R6" s="88"/>
      <c r="S6" s="87" t="s">
        <v>94</v>
      </c>
      <c r="T6" s="89" t="s">
        <v>95</v>
      </c>
      <c r="U6" s="88"/>
      <c r="V6" s="88"/>
      <c r="W6" s="88"/>
      <c r="X6" s="88"/>
      <c r="Y6" s="87" t="s">
        <v>94</v>
      </c>
      <c r="Z6" s="89" t="s">
        <v>95</v>
      </c>
      <c r="AA6" s="88"/>
      <c r="AB6" s="88"/>
      <c r="AC6" s="88"/>
      <c r="AD6" s="106"/>
      <c r="AE6" s="108"/>
    </row>
    <row r="7" spans="1:31" x14ac:dyDescent="0.25">
      <c r="A7" s="59" t="s">
        <v>3</v>
      </c>
      <c r="B7" s="60" t="s">
        <v>17</v>
      </c>
      <c r="C7" s="61">
        <v>0</v>
      </c>
      <c r="D7" s="61">
        <v>0</v>
      </c>
      <c r="E7" s="61">
        <v>0</v>
      </c>
      <c r="F7" s="62">
        <v>6500</v>
      </c>
      <c r="G7" s="62">
        <v>11989</v>
      </c>
      <c r="H7" s="63">
        <v>0</v>
      </c>
      <c r="I7" s="63">
        <v>0</v>
      </c>
      <c r="J7" s="61">
        <v>17472</v>
      </c>
      <c r="K7" s="61">
        <v>16326</v>
      </c>
      <c r="L7" s="61">
        <v>2844</v>
      </c>
      <c r="M7" s="61">
        <v>2844</v>
      </c>
      <c r="N7" s="61">
        <v>1700</v>
      </c>
      <c r="O7" s="61">
        <v>5866</v>
      </c>
      <c r="P7" s="61">
        <v>0</v>
      </c>
      <c r="Q7" s="61">
        <v>0</v>
      </c>
      <c r="R7" s="61">
        <v>0</v>
      </c>
      <c r="S7" s="61">
        <v>0</v>
      </c>
      <c r="T7" s="61">
        <v>0</v>
      </c>
      <c r="U7" s="61">
        <v>0</v>
      </c>
      <c r="V7" s="61">
        <v>8750</v>
      </c>
      <c r="W7" s="61">
        <v>9093</v>
      </c>
      <c r="X7" s="61">
        <v>0</v>
      </c>
      <c r="Y7" s="61">
        <v>0</v>
      </c>
      <c r="Z7" s="61">
        <v>0</v>
      </c>
      <c r="AA7" s="61">
        <v>0</v>
      </c>
      <c r="AB7" s="61">
        <v>0</v>
      </c>
      <c r="AC7" s="61">
        <v>0</v>
      </c>
      <c r="AD7" s="81">
        <f>C7+D7+E7+F7+H7+J7+L7+N7+P7+Q7+R7+S7+U7+V7+X7+Y7+AA7+AB7+AC7</f>
        <v>37266</v>
      </c>
      <c r="AE7" s="81">
        <f>C7+D7+E7+G7+I7+K7+M7+O7+P7+Q7+R7+T7+U7+W7+X7+Z7+AA7+AB7+AC7</f>
        <v>46118</v>
      </c>
    </row>
    <row r="8" spans="1:31" x14ac:dyDescent="0.25">
      <c r="A8" s="46" t="s">
        <v>4</v>
      </c>
      <c r="B8" s="47" t="s">
        <v>18</v>
      </c>
      <c r="C8" s="48">
        <v>0</v>
      </c>
      <c r="D8" s="48">
        <v>0</v>
      </c>
      <c r="E8" s="48">
        <v>0</v>
      </c>
      <c r="F8" s="64">
        <v>1755</v>
      </c>
      <c r="G8" s="64">
        <v>3237</v>
      </c>
      <c r="H8" s="65">
        <v>0</v>
      </c>
      <c r="I8" s="65">
        <v>0</v>
      </c>
      <c r="J8" s="48">
        <v>4474</v>
      </c>
      <c r="K8" s="48">
        <v>2222</v>
      </c>
      <c r="L8" s="48">
        <v>783</v>
      </c>
      <c r="M8" s="48">
        <v>783</v>
      </c>
      <c r="N8" s="48">
        <v>203</v>
      </c>
      <c r="O8" s="48">
        <v>1558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2346</v>
      </c>
      <c r="W8" s="48">
        <v>2432</v>
      </c>
      <c r="X8" s="48">
        <v>0</v>
      </c>
      <c r="Y8" s="48">
        <v>0</v>
      </c>
      <c r="Z8" s="48">
        <v>0</v>
      </c>
      <c r="AA8" s="48">
        <v>0</v>
      </c>
      <c r="AB8" s="48">
        <v>0</v>
      </c>
      <c r="AC8" s="48">
        <v>0</v>
      </c>
      <c r="AD8" s="49">
        <f>C8+D8+E8+F8+H8+J8+L8+N8+P8+Q8+R8+S8+U8+V8+X8+Y8+AA8+AB8+AC8</f>
        <v>9561</v>
      </c>
      <c r="AE8" s="81">
        <f t="shared" ref="AE8:AE11" si="0">C8+D8+E8+G8+I8+K8+M8+O8+P8+Q8+R8+T8+U8+W8+X8+Z8+AA8+AB8+AC8</f>
        <v>10232</v>
      </c>
    </row>
    <row r="9" spans="1:31" x14ac:dyDescent="0.25">
      <c r="A9" s="46" t="s">
        <v>5</v>
      </c>
      <c r="B9" s="47" t="s">
        <v>19</v>
      </c>
      <c r="C9" s="48">
        <v>0</v>
      </c>
      <c r="D9" s="48">
        <v>0</v>
      </c>
      <c r="E9" s="48">
        <v>200</v>
      </c>
      <c r="F9" s="64">
        <v>18420</v>
      </c>
      <c r="G9" s="64">
        <v>24708</v>
      </c>
      <c r="H9" s="65">
        <v>5770</v>
      </c>
      <c r="I9" s="65">
        <v>10123</v>
      </c>
      <c r="J9" s="48">
        <v>17293</v>
      </c>
      <c r="K9" s="48">
        <v>23017</v>
      </c>
      <c r="L9" s="48">
        <v>17244</v>
      </c>
      <c r="M9" s="48">
        <v>22061</v>
      </c>
      <c r="N9" s="48">
        <v>254</v>
      </c>
      <c r="O9" s="48">
        <v>254</v>
      </c>
      <c r="P9" s="48">
        <v>6934</v>
      </c>
      <c r="Q9" s="48">
        <v>8979</v>
      </c>
      <c r="R9" s="48">
        <v>9404</v>
      </c>
      <c r="S9" s="48">
        <v>0</v>
      </c>
      <c r="T9" s="48">
        <v>0</v>
      </c>
      <c r="U9" s="48">
        <v>8348</v>
      </c>
      <c r="V9" s="48">
        <v>1246</v>
      </c>
      <c r="W9" s="48">
        <v>1246</v>
      </c>
      <c r="X9" s="48">
        <v>1905</v>
      </c>
      <c r="Y9" s="48">
        <v>0</v>
      </c>
      <c r="Z9" s="48">
        <v>0</v>
      </c>
      <c r="AA9" s="48">
        <v>1212</v>
      </c>
      <c r="AB9" s="48">
        <v>4002</v>
      </c>
      <c r="AC9" s="48">
        <v>688</v>
      </c>
      <c r="AD9" s="49">
        <f t="shared" ref="AD9:AD11" si="1">C9+D9+E9+F9+H9+J9+L9+N9+P9+Q9+R9+S9+U9+V9+X9+Y9+AA9+AB9+AC9</f>
        <v>101899</v>
      </c>
      <c r="AE9" s="81">
        <f t="shared" si="0"/>
        <v>123081</v>
      </c>
    </row>
    <row r="10" spans="1:31" x14ac:dyDescent="0.25">
      <c r="A10" s="46" t="s">
        <v>6</v>
      </c>
      <c r="B10" s="47" t="s">
        <v>20</v>
      </c>
      <c r="C10" s="48">
        <v>0</v>
      </c>
      <c r="D10" s="48">
        <v>0</v>
      </c>
      <c r="E10" s="48">
        <v>0</v>
      </c>
      <c r="F10" s="64">
        <v>0</v>
      </c>
      <c r="G10" s="64"/>
      <c r="H10" s="65">
        <v>0</v>
      </c>
      <c r="I10" s="65">
        <v>0</v>
      </c>
      <c r="J10" s="48">
        <v>0</v>
      </c>
      <c r="K10" s="48">
        <v>0</v>
      </c>
      <c r="L10" s="48">
        <v>7150</v>
      </c>
      <c r="M10" s="48">
        <v>7150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4535</v>
      </c>
      <c r="T10" s="48">
        <v>5970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49">
        <f t="shared" si="1"/>
        <v>11685</v>
      </c>
      <c r="AE10" s="81">
        <f t="shared" si="0"/>
        <v>13120</v>
      </c>
    </row>
    <row r="11" spans="1:31" ht="15.75" thickBot="1" x14ac:dyDescent="0.3">
      <c r="A11" s="66" t="s">
        <v>7</v>
      </c>
      <c r="B11" s="67" t="s">
        <v>21</v>
      </c>
      <c r="C11" s="68">
        <v>0</v>
      </c>
      <c r="D11" s="68">
        <v>3000</v>
      </c>
      <c r="E11" s="68">
        <v>0</v>
      </c>
      <c r="F11" s="69">
        <v>183202</v>
      </c>
      <c r="G11" s="69">
        <v>176112</v>
      </c>
      <c r="H11" s="70">
        <v>0</v>
      </c>
      <c r="I11" s="70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3648</v>
      </c>
      <c r="V11" s="68">
        <v>193</v>
      </c>
      <c r="W11" s="68">
        <v>193</v>
      </c>
      <c r="X11" s="68">
        <v>0</v>
      </c>
      <c r="Y11" s="68">
        <v>14758</v>
      </c>
      <c r="Z11" s="68">
        <v>17157</v>
      </c>
      <c r="AA11" s="68">
        <v>0</v>
      </c>
      <c r="AB11" s="68">
        <v>0</v>
      </c>
      <c r="AC11" s="68">
        <v>0</v>
      </c>
      <c r="AD11" s="49">
        <f t="shared" si="1"/>
        <v>204801</v>
      </c>
      <c r="AE11" s="81">
        <f t="shared" si="0"/>
        <v>200110</v>
      </c>
    </row>
    <row r="12" spans="1:31" s="45" customFormat="1" ht="15.75" thickBot="1" x14ac:dyDescent="0.3">
      <c r="A12" s="71" t="s">
        <v>15</v>
      </c>
      <c r="B12" s="72" t="s">
        <v>22</v>
      </c>
      <c r="C12" s="73">
        <f>SUM(C7:C11)</f>
        <v>0</v>
      </c>
      <c r="D12" s="73">
        <f>SUM(D7:D11)</f>
        <v>3000</v>
      </c>
      <c r="E12" s="73">
        <f>SUM(E7:E11)</f>
        <v>200</v>
      </c>
      <c r="F12" s="73">
        <f t="shared" ref="F12:AD12" si="2">SUM(F7:F11)</f>
        <v>209877</v>
      </c>
      <c r="G12" s="73">
        <f t="shared" si="2"/>
        <v>216046</v>
      </c>
      <c r="H12" s="73">
        <f t="shared" si="2"/>
        <v>5770</v>
      </c>
      <c r="I12" s="73">
        <f t="shared" ref="I12" si="3">SUM(I7:I11)</f>
        <v>10123</v>
      </c>
      <c r="J12" s="73">
        <f t="shared" si="2"/>
        <v>39239</v>
      </c>
      <c r="K12" s="73">
        <f t="shared" si="2"/>
        <v>41565</v>
      </c>
      <c r="L12" s="73">
        <f t="shared" si="2"/>
        <v>28021</v>
      </c>
      <c r="M12" s="73">
        <f t="shared" ref="M12" si="4">SUM(M7:M11)</f>
        <v>32838</v>
      </c>
      <c r="N12" s="73">
        <f t="shared" si="2"/>
        <v>2157</v>
      </c>
      <c r="O12" s="73">
        <f t="shared" si="2"/>
        <v>7678</v>
      </c>
      <c r="P12" s="73">
        <f t="shared" si="2"/>
        <v>6934</v>
      </c>
      <c r="Q12" s="73">
        <f t="shared" si="2"/>
        <v>8979</v>
      </c>
      <c r="R12" s="73">
        <f t="shared" si="2"/>
        <v>9404</v>
      </c>
      <c r="S12" s="73">
        <f t="shared" si="2"/>
        <v>4535</v>
      </c>
      <c r="T12" s="73">
        <f t="shared" ref="T12" si="5">SUM(T7:T11)</f>
        <v>5970</v>
      </c>
      <c r="U12" s="73">
        <f t="shared" si="2"/>
        <v>11996</v>
      </c>
      <c r="V12" s="73">
        <f t="shared" si="2"/>
        <v>12535</v>
      </c>
      <c r="W12" s="73">
        <f t="shared" ref="W12" si="6">SUM(W7:W11)</f>
        <v>12964</v>
      </c>
      <c r="X12" s="73">
        <f t="shared" si="2"/>
        <v>1905</v>
      </c>
      <c r="Y12" s="73">
        <f t="shared" si="2"/>
        <v>14758</v>
      </c>
      <c r="Z12" s="73">
        <f t="shared" ref="Z12" si="7">SUM(Z7:Z11)</f>
        <v>17157</v>
      </c>
      <c r="AA12" s="73">
        <f t="shared" si="2"/>
        <v>1212</v>
      </c>
      <c r="AB12" s="73">
        <f t="shared" si="2"/>
        <v>4002</v>
      </c>
      <c r="AC12" s="73">
        <f t="shared" si="2"/>
        <v>688</v>
      </c>
      <c r="AD12" s="73">
        <f t="shared" si="2"/>
        <v>365212</v>
      </c>
      <c r="AE12" s="73">
        <f t="shared" ref="AE12" si="8">SUM(AE7:AE11)</f>
        <v>392661</v>
      </c>
    </row>
    <row r="13" spans="1:31" x14ac:dyDescent="0.25">
      <c r="A13" s="59"/>
      <c r="B13" s="60"/>
      <c r="C13" s="61"/>
      <c r="D13" s="61"/>
      <c r="E13" s="61"/>
      <c r="F13" s="62"/>
      <c r="G13" s="62"/>
      <c r="H13" s="63"/>
      <c r="I13" s="63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81"/>
      <c r="AE13" s="81"/>
    </row>
    <row r="14" spans="1:31" x14ac:dyDescent="0.25">
      <c r="A14" s="46" t="s">
        <v>8</v>
      </c>
      <c r="B14" s="47" t="s">
        <v>26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0</v>
      </c>
      <c r="AC14" s="48">
        <v>0</v>
      </c>
      <c r="AD14" s="49">
        <f t="shared" ref="AD14:AD20" si="9">C14+D14+E14+F14+H14+J14+L14+N14+P14+Q14+R14+S14+U14+V14+X14+Y14+AA14+AB14+AC14</f>
        <v>0</v>
      </c>
      <c r="AE14" s="81">
        <f t="shared" ref="AE14:AE20" si="10">C14+D14+E14+G14+I14+K14+M14+O14+P14+Q14+R14+T14+U14+W14+X14+Z14+AA14+AB14+AC14</f>
        <v>0</v>
      </c>
    </row>
    <row r="15" spans="1:31" x14ac:dyDescent="0.25">
      <c r="A15" s="46" t="s">
        <v>9</v>
      </c>
      <c r="B15" s="47" t="s">
        <v>27</v>
      </c>
      <c r="C15" s="48">
        <v>0</v>
      </c>
      <c r="D15" s="48">
        <v>0</v>
      </c>
      <c r="E15" s="48">
        <v>0</v>
      </c>
      <c r="F15" s="48">
        <v>0</v>
      </c>
      <c r="G15" s="48">
        <v>250000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49">
        <f t="shared" si="9"/>
        <v>0</v>
      </c>
      <c r="AE15" s="81">
        <f t="shared" si="10"/>
        <v>250000</v>
      </c>
    </row>
    <row r="16" spans="1:31" x14ac:dyDescent="0.25">
      <c r="A16" s="46" t="s">
        <v>10</v>
      </c>
      <c r="B16" s="47" t="s">
        <v>28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9">
        <f t="shared" si="9"/>
        <v>0</v>
      </c>
      <c r="AE16" s="81">
        <f t="shared" si="10"/>
        <v>0</v>
      </c>
    </row>
    <row r="17" spans="1:43" x14ac:dyDescent="0.25">
      <c r="A17" s="46" t="s">
        <v>11</v>
      </c>
      <c r="B17" s="47" t="s">
        <v>29</v>
      </c>
      <c r="C17" s="48">
        <v>0</v>
      </c>
      <c r="D17" s="48">
        <v>0</v>
      </c>
      <c r="E17" s="48">
        <v>0</v>
      </c>
      <c r="F17" s="48">
        <v>0</v>
      </c>
      <c r="G17" s="48">
        <v>12833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9">
        <f t="shared" si="9"/>
        <v>0</v>
      </c>
      <c r="AE17" s="81">
        <f t="shared" si="10"/>
        <v>12833</v>
      </c>
    </row>
    <row r="18" spans="1:43" s="20" customFormat="1" x14ac:dyDescent="0.25">
      <c r="A18" s="46" t="s">
        <v>12</v>
      </c>
      <c r="B18" s="47" t="s">
        <v>30</v>
      </c>
      <c r="C18" s="65">
        <v>0</v>
      </c>
      <c r="D18" s="65">
        <v>0</v>
      </c>
      <c r="E18" s="65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9">
        <f t="shared" si="9"/>
        <v>0</v>
      </c>
      <c r="AE18" s="81">
        <f t="shared" si="10"/>
        <v>0</v>
      </c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</row>
    <row r="19" spans="1:43" s="20" customFormat="1" x14ac:dyDescent="0.25">
      <c r="A19" s="46" t="s">
        <v>13</v>
      </c>
      <c r="B19" s="47" t="s">
        <v>31</v>
      </c>
      <c r="C19" s="65">
        <v>0</v>
      </c>
      <c r="D19" s="65">
        <v>0</v>
      </c>
      <c r="E19" s="65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9">
        <f t="shared" si="9"/>
        <v>0</v>
      </c>
      <c r="AE19" s="81">
        <f t="shared" si="10"/>
        <v>0</v>
      </c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</row>
    <row r="20" spans="1:43" s="20" customFormat="1" ht="15.75" thickBot="1" x14ac:dyDescent="0.3">
      <c r="A20" s="66" t="s">
        <v>14</v>
      </c>
      <c r="B20" s="67" t="s">
        <v>32</v>
      </c>
      <c r="C20" s="70">
        <v>0</v>
      </c>
      <c r="D20" s="70">
        <v>0</v>
      </c>
      <c r="E20" s="70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9">
        <f t="shared" si="9"/>
        <v>0</v>
      </c>
      <c r="AE20" s="81">
        <f t="shared" si="10"/>
        <v>0</v>
      </c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</row>
    <row r="21" spans="1:43" ht="15.75" thickBot="1" x14ac:dyDescent="0.3">
      <c r="A21" s="71" t="s">
        <v>16</v>
      </c>
      <c r="B21" s="72" t="s">
        <v>23</v>
      </c>
      <c r="C21" s="73">
        <f>SUM(C14:C20)</f>
        <v>0</v>
      </c>
      <c r="D21" s="73">
        <f t="shared" ref="D21:AD21" si="11">SUM(D14:D20)</f>
        <v>0</v>
      </c>
      <c r="E21" s="73">
        <f t="shared" si="11"/>
        <v>0</v>
      </c>
      <c r="F21" s="73">
        <f t="shared" si="11"/>
        <v>0</v>
      </c>
      <c r="G21" s="73">
        <f t="shared" ref="G21" si="12">SUM(G14:G20)</f>
        <v>262833</v>
      </c>
      <c r="H21" s="73">
        <f t="shared" si="11"/>
        <v>0</v>
      </c>
      <c r="I21" s="73">
        <f t="shared" ref="I21" si="13">SUM(I14:I20)</f>
        <v>0</v>
      </c>
      <c r="J21" s="73">
        <f t="shared" si="11"/>
        <v>0</v>
      </c>
      <c r="K21" s="73">
        <f t="shared" ref="K21" si="14">SUM(K14:K20)</f>
        <v>0</v>
      </c>
      <c r="L21" s="73">
        <f t="shared" si="11"/>
        <v>0</v>
      </c>
      <c r="M21" s="73">
        <f t="shared" ref="M21" si="15">SUM(M14:M20)</f>
        <v>0</v>
      </c>
      <c r="N21" s="73">
        <f t="shared" si="11"/>
        <v>0</v>
      </c>
      <c r="O21" s="73">
        <f t="shared" ref="O21" si="16">SUM(O14:O20)</f>
        <v>0</v>
      </c>
      <c r="P21" s="73">
        <f t="shared" si="11"/>
        <v>0</v>
      </c>
      <c r="Q21" s="73">
        <f t="shared" si="11"/>
        <v>0</v>
      </c>
      <c r="R21" s="73">
        <f t="shared" si="11"/>
        <v>0</v>
      </c>
      <c r="S21" s="73">
        <f t="shared" si="11"/>
        <v>0</v>
      </c>
      <c r="T21" s="73">
        <f t="shared" ref="T21" si="17">SUM(T14:T20)</f>
        <v>0</v>
      </c>
      <c r="U21" s="73">
        <f t="shared" si="11"/>
        <v>0</v>
      </c>
      <c r="V21" s="73">
        <f t="shared" si="11"/>
        <v>0</v>
      </c>
      <c r="W21" s="73">
        <f t="shared" ref="W21" si="18">SUM(W14:W20)</f>
        <v>0</v>
      </c>
      <c r="X21" s="73">
        <f t="shared" si="11"/>
        <v>0</v>
      </c>
      <c r="Y21" s="73">
        <f t="shared" si="11"/>
        <v>0</v>
      </c>
      <c r="Z21" s="73">
        <f t="shared" ref="Z21" si="19">SUM(Z14:Z20)</f>
        <v>0</v>
      </c>
      <c r="AA21" s="73">
        <f t="shared" si="11"/>
        <v>0</v>
      </c>
      <c r="AB21" s="73">
        <f t="shared" si="11"/>
        <v>0</v>
      </c>
      <c r="AC21" s="73">
        <f t="shared" si="11"/>
        <v>0</v>
      </c>
      <c r="AD21" s="73">
        <f t="shared" si="11"/>
        <v>0</v>
      </c>
      <c r="AE21" s="73">
        <f t="shared" ref="AE21" si="20">SUM(AE14:AE20)</f>
        <v>262833</v>
      </c>
    </row>
    <row r="22" spans="1:43" ht="15.75" thickBot="1" x14ac:dyDescent="0.3">
      <c r="A22" s="83"/>
      <c r="B22" s="74"/>
      <c r="C22" s="75"/>
      <c r="D22" s="75"/>
      <c r="E22" s="75"/>
      <c r="F22" s="76"/>
      <c r="G22" s="76"/>
      <c r="H22" s="77"/>
      <c r="I22" s="77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81">
        <f>SUM(C22:AC22)</f>
        <v>0</v>
      </c>
      <c r="AE22" s="81">
        <f>SUM(D22:AD22)</f>
        <v>0</v>
      </c>
    </row>
    <row r="23" spans="1:43" ht="15.75" thickBot="1" x14ac:dyDescent="0.3">
      <c r="A23" s="71" t="s">
        <v>24</v>
      </c>
      <c r="B23" s="78" t="s">
        <v>25</v>
      </c>
      <c r="C23" s="73">
        <f>C21+C12</f>
        <v>0</v>
      </c>
      <c r="D23" s="73">
        <f t="shared" ref="D23:AD23" si="21">D21+D12</f>
        <v>3000</v>
      </c>
      <c r="E23" s="73">
        <f t="shared" si="21"/>
        <v>200</v>
      </c>
      <c r="F23" s="73">
        <f t="shared" si="21"/>
        <v>209877</v>
      </c>
      <c r="G23" s="73">
        <f t="shared" ref="G23" si="22">G21+G12</f>
        <v>478879</v>
      </c>
      <c r="H23" s="73">
        <f t="shared" si="21"/>
        <v>5770</v>
      </c>
      <c r="I23" s="73">
        <f t="shared" ref="I23" si="23">I21+I12</f>
        <v>10123</v>
      </c>
      <c r="J23" s="73">
        <f t="shared" si="21"/>
        <v>39239</v>
      </c>
      <c r="K23" s="73">
        <f t="shared" ref="K23" si="24">K21+K12</f>
        <v>41565</v>
      </c>
      <c r="L23" s="73">
        <f t="shared" si="21"/>
        <v>28021</v>
      </c>
      <c r="M23" s="73">
        <f t="shared" ref="M23" si="25">M21+M12</f>
        <v>32838</v>
      </c>
      <c r="N23" s="73">
        <f t="shared" si="21"/>
        <v>2157</v>
      </c>
      <c r="O23" s="73">
        <f t="shared" ref="O23" si="26">O21+O12</f>
        <v>7678</v>
      </c>
      <c r="P23" s="73">
        <f t="shared" si="21"/>
        <v>6934</v>
      </c>
      <c r="Q23" s="73">
        <f t="shared" si="21"/>
        <v>8979</v>
      </c>
      <c r="R23" s="73">
        <f t="shared" si="21"/>
        <v>9404</v>
      </c>
      <c r="S23" s="73">
        <f t="shared" si="21"/>
        <v>4535</v>
      </c>
      <c r="T23" s="73">
        <f t="shared" ref="T23" si="27">T21+T12</f>
        <v>5970</v>
      </c>
      <c r="U23" s="73">
        <f t="shared" si="21"/>
        <v>11996</v>
      </c>
      <c r="V23" s="73">
        <f t="shared" si="21"/>
        <v>12535</v>
      </c>
      <c r="W23" s="73">
        <f t="shared" ref="W23" si="28">W21+W12</f>
        <v>12964</v>
      </c>
      <c r="X23" s="73">
        <f t="shared" si="21"/>
        <v>1905</v>
      </c>
      <c r="Y23" s="73">
        <f t="shared" si="21"/>
        <v>14758</v>
      </c>
      <c r="Z23" s="73">
        <f t="shared" ref="Z23" si="29">Z21+Z12</f>
        <v>17157</v>
      </c>
      <c r="AA23" s="73">
        <f t="shared" si="21"/>
        <v>1212</v>
      </c>
      <c r="AB23" s="73">
        <f t="shared" si="21"/>
        <v>4002</v>
      </c>
      <c r="AC23" s="73">
        <f t="shared" si="21"/>
        <v>688</v>
      </c>
      <c r="AD23" s="73">
        <f t="shared" si="21"/>
        <v>365212</v>
      </c>
      <c r="AE23" s="73">
        <f t="shared" ref="AE23" si="30">AE21+AE12</f>
        <v>655494</v>
      </c>
    </row>
    <row r="24" spans="1:43" x14ac:dyDescent="0.25">
      <c r="A24" s="59"/>
      <c r="B24" s="60"/>
      <c r="C24" s="61"/>
      <c r="D24" s="61"/>
      <c r="E24" s="61"/>
      <c r="F24" s="62"/>
      <c r="G24" s="62"/>
      <c r="H24" s="63"/>
      <c r="I24" s="63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81"/>
      <c r="AE24" s="81"/>
    </row>
    <row r="25" spans="1:43" x14ac:dyDescent="0.25">
      <c r="A25" s="46" t="s">
        <v>33</v>
      </c>
      <c r="B25" s="47" t="s">
        <v>36</v>
      </c>
      <c r="C25" s="48">
        <v>0</v>
      </c>
      <c r="D25" s="48">
        <v>0</v>
      </c>
      <c r="E25" s="48">
        <v>0</v>
      </c>
      <c r="F25" s="64">
        <v>0</v>
      </c>
      <c r="G25" s="64">
        <v>0</v>
      </c>
      <c r="H25" s="65">
        <v>819096</v>
      </c>
      <c r="I25" s="65">
        <v>922455</v>
      </c>
      <c r="J25" s="64">
        <v>2540</v>
      </c>
      <c r="K25" s="64">
        <v>2540</v>
      </c>
      <c r="L25" s="64">
        <v>127</v>
      </c>
      <c r="M25" s="64">
        <v>127</v>
      </c>
      <c r="N25" s="64">
        <v>0</v>
      </c>
      <c r="O25" s="64">
        <v>0</v>
      </c>
      <c r="P25" s="64">
        <v>0</v>
      </c>
      <c r="Q25" s="64">
        <v>12000</v>
      </c>
      <c r="R25" s="64">
        <v>0</v>
      </c>
      <c r="S25" s="64">
        <v>0</v>
      </c>
      <c r="T25" s="64">
        <v>0</v>
      </c>
      <c r="U25" s="64">
        <v>0</v>
      </c>
      <c r="V25" s="64">
        <v>0</v>
      </c>
      <c r="W25" s="64">
        <v>0</v>
      </c>
      <c r="X25" s="64">
        <v>0</v>
      </c>
      <c r="Y25" s="64">
        <v>0</v>
      </c>
      <c r="Z25" s="64">
        <v>0</v>
      </c>
      <c r="AA25" s="64">
        <v>0</v>
      </c>
      <c r="AB25" s="64">
        <v>0</v>
      </c>
      <c r="AC25" s="64">
        <v>0</v>
      </c>
      <c r="AD25" s="49">
        <f t="shared" ref="AD25:AD27" si="31">C25+D25+E25+F25+H25+J25+L25+N25+P25+Q25+R25+S25+U25+V25+X25+Y25+AA25+AB25+AC25</f>
        <v>833763</v>
      </c>
      <c r="AE25" s="81">
        <f t="shared" ref="AE25:AE27" si="32">C25+D25+E25+G25+I25+K25+M25+O25+P25+Q25+R25+T25+U25+W25+X25+Z25+AA25+AB25+AC25</f>
        <v>937122</v>
      </c>
    </row>
    <row r="26" spans="1:43" x14ac:dyDescent="0.25">
      <c r="A26" s="46" t="s">
        <v>34</v>
      </c>
      <c r="B26" s="47" t="s">
        <v>37</v>
      </c>
      <c r="C26" s="48">
        <v>0</v>
      </c>
      <c r="D26" s="48">
        <v>0</v>
      </c>
      <c r="E26" s="48">
        <v>0</v>
      </c>
      <c r="F26" s="64">
        <v>0</v>
      </c>
      <c r="G26" s="64">
        <v>0</v>
      </c>
      <c r="H26" s="65">
        <v>0</v>
      </c>
      <c r="I26" s="65">
        <v>56293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4">
        <v>0</v>
      </c>
      <c r="AC26" s="64">
        <v>0</v>
      </c>
      <c r="AD26" s="49">
        <f t="shared" si="31"/>
        <v>0</v>
      </c>
      <c r="AE26" s="81">
        <f t="shared" si="32"/>
        <v>56293</v>
      </c>
    </row>
    <row r="27" spans="1:43" ht="15.75" thickBot="1" x14ac:dyDescent="0.3">
      <c r="A27" s="66" t="s">
        <v>35</v>
      </c>
      <c r="B27" s="67" t="s">
        <v>38</v>
      </c>
      <c r="C27" s="68">
        <v>0</v>
      </c>
      <c r="D27" s="68">
        <v>0</v>
      </c>
      <c r="E27" s="68">
        <v>0</v>
      </c>
      <c r="F27" s="69">
        <v>0</v>
      </c>
      <c r="G27" s="69">
        <v>0</v>
      </c>
      <c r="H27" s="70">
        <v>0</v>
      </c>
      <c r="I27" s="70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  <c r="T27" s="64">
        <v>0</v>
      </c>
      <c r="U27" s="64">
        <v>0</v>
      </c>
      <c r="V27" s="64">
        <v>0</v>
      </c>
      <c r="W27" s="64">
        <v>0</v>
      </c>
      <c r="X27" s="64">
        <v>0</v>
      </c>
      <c r="Y27" s="64">
        <v>5000</v>
      </c>
      <c r="Z27" s="64">
        <v>4000</v>
      </c>
      <c r="AA27" s="64">
        <v>0</v>
      </c>
      <c r="AB27" s="64">
        <v>0</v>
      </c>
      <c r="AC27" s="64">
        <v>0</v>
      </c>
      <c r="AD27" s="49">
        <f t="shared" si="31"/>
        <v>5000</v>
      </c>
      <c r="AE27" s="81">
        <f t="shared" si="32"/>
        <v>4000</v>
      </c>
    </row>
    <row r="28" spans="1:43" ht="15.75" thickBot="1" x14ac:dyDescent="0.3">
      <c r="A28" s="71" t="s">
        <v>39</v>
      </c>
      <c r="B28" s="72" t="s">
        <v>40</v>
      </c>
      <c r="C28" s="73">
        <f>SUM(C25:C27)</f>
        <v>0</v>
      </c>
      <c r="D28" s="73">
        <f>SUM(D25:D27)</f>
        <v>0</v>
      </c>
      <c r="E28" s="73">
        <f>SUM(E25:E27)</f>
        <v>0</v>
      </c>
      <c r="F28" s="73">
        <f t="shared" ref="F28:AC28" si="33">SUM(F25:F27)</f>
        <v>0</v>
      </c>
      <c r="G28" s="73">
        <f t="shared" ref="G28" si="34">SUM(G25:G27)</f>
        <v>0</v>
      </c>
      <c r="H28" s="73">
        <f t="shared" si="33"/>
        <v>819096</v>
      </c>
      <c r="I28" s="73">
        <f t="shared" ref="I28" si="35">SUM(I25:I27)</f>
        <v>978748</v>
      </c>
      <c r="J28" s="73">
        <f t="shared" si="33"/>
        <v>2540</v>
      </c>
      <c r="K28" s="73">
        <f t="shared" ref="K28" si="36">SUM(K25:K27)</f>
        <v>2540</v>
      </c>
      <c r="L28" s="73">
        <f t="shared" si="33"/>
        <v>127</v>
      </c>
      <c r="M28" s="73">
        <f t="shared" ref="M28" si="37">SUM(M25:M27)</f>
        <v>127</v>
      </c>
      <c r="N28" s="73">
        <f t="shared" si="33"/>
        <v>0</v>
      </c>
      <c r="O28" s="73">
        <f t="shared" ref="O28" si="38">SUM(O25:O27)</f>
        <v>0</v>
      </c>
      <c r="P28" s="73">
        <f t="shared" si="33"/>
        <v>0</v>
      </c>
      <c r="Q28" s="73">
        <f t="shared" si="33"/>
        <v>12000</v>
      </c>
      <c r="R28" s="73">
        <f t="shared" si="33"/>
        <v>0</v>
      </c>
      <c r="S28" s="73">
        <f t="shared" si="33"/>
        <v>0</v>
      </c>
      <c r="T28" s="73">
        <f t="shared" ref="T28" si="39">SUM(T25:T27)</f>
        <v>0</v>
      </c>
      <c r="U28" s="73">
        <f t="shared" si="33"/>
        <v>0</v>
      </c>
      <c r="V28" s="73">
        <f t="shared" si="33"/>
        <v>0</v>
      </c>
      <c r="W28" s="73">
        <f t="shared" ref="W28" si="40">SUM(W25:W27)</f>
        <v>0</v>
      </c>
      <c r="X28" s="73">
        <f t="shared" si="33"/>
        <v>0</v>
      </c>
      <c r="Y28" s="73">
        <f t="shared" si="33"/>
        <v>5000</v>
      </c>
      <c r="Z28" s="73">
        <f t="shared" ref="Z28" si="41">SUM(Z25:Z27)</f>
        <v>4000</v>
      </c>
      <c r="AA28" s="73">
        <f t="shared" si="33"/>
        <v>0</v>
      </c>
      <c r="AB28" s="73">
        <f t="shared" si="33"/>
        <v>0</v>
      </c>
      <c r="AC28" s="73">
        <f t="shared" si="33"/>
        <v>0</v>
      </c>
      <c r="AD28" s="73">
        <f>SUM(AD25:AD27)</f>
        <v>838763</v>
      </c>
      <c r="AE28" s="73">
        <f>SUM(AE25:AE27)</f>
        <v>997415</v>
      </c>
    </row>
    <row r="29" spans="1:43" x14ac:dyDescent="0.25">
      <c r="A29" s="59"/>
      <c r="B29" s="60"/>
      <c r="C29" s="61"/>
      <c r="D29" s="61"/>
      <c r="E29" s="61"/>
      <c r="F29" s="62"/>
      <c r="G29" s="62"/>
      <c r="H29" s="63"/>
      <c r="I29" s="63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81"/>
      <c r="AE29" s="81"/>
    </row>
    <row r="30" spans="1:43" s="20" customFormat="1" x14ac:dyDescent="0.25">
      <c r="A30" s="46" t="s">
        <v>8</v>
      </c>
      <c r="B30" s="47" t="s">
        <v>26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9">
        <f t="shared" ref="AD30:AD36" si="42">C30+D30+E30+F30+H30+J30+L30+N30+P30+Q30+R30+S30+U30+V30+X30+Y30+AA30+AB30+AC30</f>
        <v>0</v>
      </c>
      <c r="AE30" s="81">
        <f t="shared" ref="AE30:AE36" si="43">C30+D30+E30+G30+I30+K30+M30+O30+P30+Q30+R30+T30+U30+W30+X30+Z30+AA30+AB30+AC30</f>
        <v>0</v>
      </c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</row>
    <row r="31" spans="1:43" x14ac:dyDescent="0.25">
      <c r="A31" s="46" t="s">
        <v>9</v>
      </c>
      <c r="B31" s="47" t="s">
        <v>27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9">
        <f t="shared" si="42"/>
        <v>0</v>
      </c>
      <c r="AE31" s="81">
        <f t="shared" si="43"/>
        <v>0</v>
      </c>
    </row>
    <row r="32" spans="1:43" x14ac:dyDescent="0.25">
      <c r="A32" s="46" t="s">
        <v>10</v>
      </c>
      <c r="B32" s="47" t="s">
        <v>28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9">
        <f t="shared" si="42"/>
        <v>0</v>
      </c>
      <c r="AE32" s="81">
        <f t="shared" si="43"/>
        <v>0</v>
      </c>
    </row>
    <row r="33" spans="1:31" x14ac:dyDescent="0.25">
      <c r="A33" s="46" t="s">
        <v>11</v>
      </c>
      <c r="B33" s="47" t="s">
        <v>29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9">
        <f t="shared" si="42"/>
        <v>0</v>
      </c>
      <c r="AE33" s="81">
        <f t="shared" si="43"/>
        <v>0</v>
      </c>
    </row>
    <row r="34" spans="1:31" x14ac:dyDescent="0.25">
      <c r="A34" s="46" t="s">
        <v>12</v>
      </c>
      <c r="B34" s="47" t="s">
        <v>30</v>
      </c>
      <c r="C34" s="65">
        <v>0</v>
      </c>
      <c r="D34" s="65">
        <v>0</v>
      </c>
      <c r="E34" s="65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9">
        <f t="shared" si="42"/>
        <v>0</v>
      </c>
      <c r="AE34" s="81">
        <f t="shared" si="43"/>
        <v>0</v>
      </c>
    </row>
    <row r="35" spans="1:31" x14ac:dyDescent="0.25">
      <c r="A35" s="46" t="s">
        <v>13</v>
      </c>
      <c r="B35" s="47" t="s">
        <v>31</v>
      </c>
      <c r="C35" s="65">
        <v>0</v>
      </c>
      <c r="D35" s="65">
        <v>0</v>
      </c>
      <c r="E35" s="65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9">
        <f t="shared" si="42"/>
        <v>0</v>
      </c>
      <c r="AE35" s="81">
        <f t="shared" si="43"/>
        <v>0</v>
      </c>
    </row>
    <row r="36" spans="1:31" ht="15.75" thickBot="1" x14ac:dyDescent="0.3">
      <c r="A36" s="66" t="s">
        <v>14</v>
      </c>
      <c r="B36" s="67" t="s">
        <v>32</v>
      </c>
      <c r="C36" s="70">
        <v>0</v>
      </c>
      <c r="D36" s="70">
        <v>0</v>
      </c>
      <c r="E36" s="70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9">
        <f t="shared" si="42"/>
        <v>0</v>
      </c>
      <c r="AE36" s="81">
        <f t="shared" si="43"/>
        <v>0</v>
      </c>
    </row>
    <row r="37" spans="1:31" ht="15.75" thickBot="1" x14ac:dyDescent="0.3">
      <c r="A37" s="71" t="s">
        <v>41</v>
      </c>
      <c r="B37" s="72" t="s">
        <v>42</v>
      </c>
      <c r="C37" s="73">
        <f>SUM(C30:C36)</f>
        <v>0</v>
      </c>
      <c r="D37" s="73">
        <f t="shared" ref="D37:AD37" si="44">SUM(D30:D36)</f>
        <v>0</v>
      </c>
      <c r="E37" s="73">
        <f t="shared" si="44"/>
        <v>0</v>
      </c>
      <c r="F37" s="73">
        <f t="shared" si="44"/>
        <v>0</v>
      </c>
      <c r="G37" s="73">
        <f t="shared" ref="G37" si="45">SUM(G30:G36)</f>
        <v>0</v>
      </c>
      <c r="H37" s="73">
        <f t="shared" si="44"/>
        <v>0</v>
      </c>
      <c r="I37" s="73">
        <f t="shared" ref="I37" si="46">SUM(I30:I36)</f>
        <v>0</v>
      </c>
      <c r="J37" s="73">
        <f t="shared" si="44"/>
        <v>0</v>
      </c>
      <c r="K37" s="73">
        <f t="shared" ref="K37" si="47">SUM(K30:K36)</f>
        <v>0</v>
      </c>
      <c r="L37" s="73">
        <f t="shared" si="44"/>
        <v>0</v>
      </c>
      <c r="M37" s="73">
        <f t="shared" ref="M37" si="48">SUM(M30:M36)</f>
        <v>0</v>
      </c>
      <c r="N37" s="73">
        <f t="shared" si="44"/>
        <v>0</v>
      </c>
      <c r="O37" s="73">
        <f t="shared" ref="O37" si="49">SUM(O30:O36)</f>
        <v>0</v>
      </c>
      <c r="P37" s="73">
        <f t="shared" si="44"/>
        <v>0</v>
      </c>
      <c r="Q37" s="73">
        <f t="shared" si="44"/>
        <v>0</v>
      </c>
      <c r="R37" s="73">
        <f t="shared" si="44"/>
        <v>0</v>
      </c>
      <c r="S37" s="73">
        <f t="shared" si="44"/>
        <v>0</v>
      </c>
      <c r="T37" s="73">
        <f t="shared" ref="T37" si="50">SUM(T30:T36)</f>
        <v>0</v>
      </c>
      <c r="U37" s="73">
        <f t="shared" si="44"/>
        <v>0</v>
      </c>
      <c r="V37" s="73">
        <f t="shared" si="44"/>
        <v>0</v>
      </c>
      <c r="W37" s="73">
        <f t="shared" ref="W37" si="51">SUM(W30:W36)</f>
        <v>0</v>
      </c>
      <c r="X37" s="73">
        <f t="shared" si="44"/>
        <v>0</v>
      </c>
      <c r="Y37" s="73">
        <f t="shared" si="44"/>
        <v>0</v>
      </c>
      <c r="Z37" s="73">
        <f t="shared" ref="Z37" si="52">SUM(Z30:Z36)</f>
        <v>0</v>
      </c>
      <c r="AA37" s="73">
        <f t="shared" si="44"/>
        <v>0</v>
      </c>
      <c r="AB37" s="73">
        <f t="shared" si="44"/>
        <v>0</v>
      </c>
      <c r="AC37" s="73">
        <f t="shared" si="44"/>
        <v>0</v>
      </c>
      <c r="AD37" s="73">
        <f t="shared" si="44"/>
        <v>0</v>
      </c>
      <c r="AE37" s="73">
        <f t="shared" ref="AE37" si="53">SUM(AE30:AE36)</f>
        <v>0</v>
      </c>
    </row>
    <row r="38" spans="1:31" ht="15.75" thickBot="1" x14ac:dyDescent="0.3">
      <c r="A38" s="83"/>
      <c r="B38" s="74"/>
      <c r="C38" s="75"/>
      <c r="D38" s="75"/>
      <c r="E38" s="75"/>
      <c r="F38" s="76"/>
      <c r="G38" s="76"/>
      <c r="H38" s="77"/>
      <c r="I38" s="77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81"/>
      <c r="AE38" s="81"/>
    </row>
    <row r="39" spans="1:31" ht="15.75" thickBot="1" x14ac:dyDescent="0.3">
      <c r="A39" s="71" t="s">
        <v>43</v>
      </c>
      <c r="B39" s="78" t="s">
        <v>44</v>
      </c>
      <c r="C39" s="73">
        <f>C37+C28</f>
        <v>0</v>
      </c>
      <c r="D39" s="73">
        <f t="shared" ref="D39:AD39" si="54">D37+D28</f>
        <v>0</v>
      </c>
      <c r="E39" s="73">
        <f t="shared" si="54"/>
        <v>0</v>
      </c>
      <c r="F39" s="73">
        <f t="shared" si="54"/>
        <v>0</v>
      </c>
      <c r="G39" s="73">
        <f t="shared" ref="G39" si="55">G37+G28</f>
        <v>0</v>
      </c>
      <c r="H39" s="73">
        <f t="shared" si="54"/>
        <v>819096</v>
      </c>
      <c r="I39" s="73">
        <f t="shared" ref="I39" si="56">I37+I28</f>
        <v>978748</v>
      </c>
      <c r="J39" s="73">
        <f t="shared" si="54"/>
        <v>2540</v>
      </c>
      <c r="K39" s="73">
        <f t="shared" ref="K39" si="57">K37+K28</f>
        <v>2540</v>
      </c>
      <c r="L39" s="73">
        <f t="shared" si="54"/>
        <v>127</v>
      </c>
      <c r="M39" s="73">
        <f t="shared" ref="M39" si="58">M37+M28</f>
        <v>127</v>
      </c>
      <c r="N39" s="73">
        <f t="shared" si="54"/>
        <v>0</v>
      </c>
      <c r="O39" s="73">
        <f t="shared" ref="O39" si="59">O37+O28</f>
        <v>0</v>
      </c>
      <c r="P39" s="73">
        <f t="shared" si="54"/>
        <v>0</v>
      </c>
      <c r="Q39" s="73">
        <f t="shared" si="54"/>
        <v>12000</v>
      </c>
      <c r="R39" s="73">
        <f t="shared" si="54"/>
        <v>0</v>
      </c>
      <c r="S39" s="73">
        <f t="shared" si="54"/>
        <v>0</v>
      </c>
      <c r="T39" s="73">
        <f t="shared" ref="T39" si="60">T37+T28</f>
        <v>0</v>
      </c>
      <c r="U39" s="73">
        <f t="shared" si="54"/>
        <v>0</v>
      </c>
      <c r="V39" s="73">
        <f t="shared" si="54"/>
        <v>0</v>
      </c>
      <c r="W39" s="73">
        <f t="shared" ref="W39" si="61">W37+W28</f>
        <v>0</v>
      </c>
      <c r="X39" s="73">
        <f t="shared" si="54"/>
        <v>0</v>
      </c>
      <c r="Y39" s="73">
        <f t="shared" si="54"/>
        <v>5000</v>
      </c>
      <c r="Z39" s="73">
        <f t="shared" ref="Z39" si="62">Z37+Z28</f>
        <v>4000</v>
      </c>
      <c r="AA39" s="73">
        <f t="shared" si="54"/>
        <v>0</v>
      </c>
      <c r="AB39" s="73">
        <f t="shared" si="54"/>
        <v>0</v>
      </c>
      <c r="AC39" s="73">
        <f t="shared" si="54"/>
        <v>0</v>
      </c>
      <c r="AD39" s="73">
        <f t="shared" si="54"/>
        <v>838763</v>
      </c>
      <c r="AE39" s="73">
        <f t="shared" ref="AE39" si="63">AE37+AE28</f>
        <v>997415</v>
      </c>
    </row>
    <row r="40" spans="1:31" ht="15.75" thickBot="1" x14ac:dyDescent="0.3">
      <c r="A40" s="83"/>
      <c r="B40" s="79"/>
      <c r="C40" s="75"/>
      <c r="D40" s="75"/>
      <c r="E40" s="75"/>
      <c r="F40" s="76"/>
      <c r="G40" s="76"/>
      <c r="H40" s="77"/>
      <c r="I40" s="77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81">
        <f>SUM(C40:AC40)</f>
        <v>0</v>
      </c>
      <c r="AE40" s="81">
        <f>SUM(D40:AD40)</f>
        <v>0</v>
      </c>
    </row>
    <row r="41" spans="1:31" ht="15.75" thickBot="1" x14ac:dyDescent="0.3">
      <c r="A41" s="71" t="s">
        <v>45</v>
      </c>
      <c r="B41" s="78" t="s">
        <v>46</v>
      </c>
      <c r="C41" s="73">
        <f>C23+C39</f>
        <v>0</v>
      </c>
      <c r="D41" s="73">
        <f t="shared" ref="D41:AD41" si="64">D23+D39</f>
        <v>3000</v>
      </c>
      <c r="E41" s="73">
        <f t="shared" si="64"/>
        <v>200</v>
      </c>
      <c r="F41" s="73">
        <f t="shared" si="64"/>
        <v>209877</v>
      </c>
      <c r="G41" s="73">
        <f t="shared" ref="G41" si="65">G23+G39</f>
        <v>478879</v>
      </c>
      <c r="H41" s="73">
        <f t="shared" si="64"/>
        <v>824866</v>
      </c>
      <c r="I41" s="73">
        <f t="shared" ref="I41" si="66">I23+I39</f>
        <v>988871</v>
      </c>
      <c r="J41" s="73">
        <f t="shared" si="64"/>
        <v>41779</v>
      </c>
      <c r="K41" s="73">
        <f t="shared" ref="K41" si="67">K23+K39</f>
        <v>44105</v>
      </c>
      <c r="L41" s="73">
        <f t="shared" si="64"/>
        <v>28148</v>
      </c>
      <c r="M41" s="73">
        <f t="shared" ref="M41" si="68">M23+M39</f>
        <v>32965</v>
      </c>
      <c r="N41" s="73">
        <f t="shared" si="64"/>
        <v>2157</v>
      </c>
      <c r="O41" s="73">
        <f t="shared" ref="O41" si="69">O23+O39</f>
        <v>7678</v>
      </c>
      <c r="P41" s="73">
        <f t="shared" si="64"/>
        <v>6934</v>
      </c>
      <c r="Q41" s="73">
        <f t="shared" si="64"/>
        <v>20979</v>
      </c>
      <c r="R41" s="73">
        <f t="shared" si="64"/>
        <v>9404</v>
      </c>
      <c r="S41" s="73">
        <f t="shared" si="64"/>
        <v>4535</v>
      </c>
      <c r="T41" s="73">
        <f t="shared" ref="T41" si="70">T23+T39</f>
        <v>5970</v>
      </c>
      <c r="U41" s="73">
        <f t="shared" si="64"/>
        <v>11996</v>
      </c>
      <c r="V41" s="73">
        <f t="shared" si="64"/>
        <v>12535</v>
      </c>
      <c r="W41" s="73">
        <f t="shared" ref="W41" si="71">W23+W39</f>
        <v>12964</v>
      </c>
      <c r="X41" s="73">
        <f t="shared" si="64"/>
        <v>1905</v>
      </c>
      <c r="Y41" s="73">
        <f t="shared" si="64"/>
        <v>19758</v>
      </c>
      <c r="Z41" s="73">
        <f t="shared" ref="Z41" si="72">Z23+Z39</f>
        <v>21157</v>
      </c>
      <c r="AA41" s="73">
        <f t="shared" si="64"/>
        <v>1212</v>
      </c>
      <c r="AB41" s="73">
        <f t="shared" si="64"/>
        <v>4002</v>
      </c>
      <c r="AC41" s="73">
        <f t="shared" si="64"/>
        <v>688</v>
      </c>
      <c r="AD41" s="73">
        <f t="shared" si="64"/>
        <v>1203975</v>
      </c>
      <c r="AE41" s="73">
        <f t="shared" ref="AE41" si="73">AE23+AE39</f>
        <v>1652909</v>
      </c>
    </row>
    <row r="42" spans="1:31" x14ac:dyDescent="0.25">
      <c r="A42" s="86" t="s">
        <v>96</v>
      </c>
    </row>
  </sheetData>
  <mergeCells count="14">
    <mergeCell ref="A2:AE2"/>
    <mergeCell ref="A3:AE3"/>
    <mergeCell ref="AD5:AD6"/>
    <mergeCell ref="AE5:AE6"/>
    <mergeCell ref="S5:T5"/>
    <mergeCell ref="H5:I5"/>
    <mergeCell ref="Y5:Z5"/>
    <mergeCell ref="V5:W5"/>
    <mergeCell ref="L5:M5"/>
    <mergeCell ref="N5:O5"/>
    <mergeCell ref="J5:K5"/>
    <mergeCell ref="F5:G5"/>
    <mergeCell ref="A5:A6"/>
    <mergeCell ref="B5:B6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>
      <selection activeCell="A2" sqref="A2:H2"/>
    </sheetView>
  </sheetViews>
  <sheetFormatPr defaultRowHeight="15" x14ac:dyDescent="0.25"/>
  <cols>
    <col min="2" max="2" width="44.28515625" customWidth="1"/>
    <col min="3" max="4" width="11.42578125" style="13" customWidth="1"/>
    <col min="5" max="5" width="10.7109375" style="13" customWidth="1"/>
    <col min="6" max="6" width="11.28515625" style="13" customWidth="1"/>
    <col min="7" max="8" width="11.140625" customWidth="1"/>
  </cols>
  <sheetData>
    <row r="1" spans="1:8" x14ac:dyDescent="0.25">
      <c r="G1" s="14"/>
      <c r="H1" s="14" t="s">
        <v>102</v>
      </c>
    </row>
    <row r="2" spans="1:8" x14ac:dyDescent="0.25">
      <c r="A2" s="91" t="s">
        <v>91</v>
      </c>
      <c r="B2" s="91"/>
      <c r="C2" s="91"/>
      <c r="D2" s="91"/>
      <c r="E2" s="91"/>
      <c r="F2" s="91"/>
      <c r="G2" s="91"/>
      <c r="H2" s="91"/>
    </row>
    <row r="3" spans="1:8" x14ac:dyDescent="0.25">
      <c r="A3" s="91" t="s">
        <v>56</v>
      </c>
      <c r="B3" s="91"/>
      <c r="C3" s="91"/>
      <c r="D3" s="91"/>
      <c r="E3" s="91"/>
      <c r="F3" s="91"/>
      <c r="G3" s="91"/>
      <c r="H3" s="91"/>
    </row>
    <row r="4" spans="1:8" ht="15.75" thickBot="1" x14ac:dyDescent="0.3">
      <c r="G4" s="10"/>
      <c r="H4" s="10" t="s">
        <v>2</v>
      </c>
    </row>
    <row r="5" spans="1:8" ht="63.75" customHeight="1" thickBot="1" x14ac:dyDescent="0.3">
      <c r="A5" s="92" t="s">
        <v>1</v>
      </c>
      <c r="B5" s="94" t="s">
        <v>0</v>
      </c>
      <c r="C5" s="115" t="s">
        <v>59</v>
      </c>
      <c r="D5" s="116"/>
      <c r="E5" s="39" t="s">
        <v>73</v>
      </c>
      <c r="F5" s="39" t="s">
        <v>74</v>
      </c>
      <c r="G5" s="105" t="s">
        <v>92</v>
      </c>
      <c r="H5" s="107" t="s">
        <v>93</v>
      </c>
    </row>
    <row r="6" spans="1:8" ht="26.25" thickBot="1" x14ac:dyDescent="0.3">
      <c r="A6" s="93"/>
      <c r="B6" s="95"/>
      <c r="C6" s="87" t="s">
        <v>94</v>
      </c>
      <c r="D6" s="89" t="s">
        <v>95</v>
      </c>
      <c r="E6" s="90"/>
      <c r="F6" s="90"/>
      <c r="G6" s="106"/>
      <c r="H6" s="108"/>
    </row>
    <row r="7" spans="1:8" x14ac:dyDescent="0.25">
      <c r="A7" s="3" t="s">
        <v>3</v>
      </c>
      <c r="B7" s="4" t="s">
        <v>17</v>
      </c>
      <c r="C7" s="29">
        <v>45752</v>
      </c>
      <c r="D7" s="29">
        <v>39924</v>
      </c>
      <c r="E7" s="29">
        <v>7851</v>
      </c>
      <c r="F7" s="29">
        <v>3051</v>
      </c>
      <c r="G7" s="28">
        <f t="shared" ref="G7:H12" si="0">C7+E7+F7</f>
        <v>56654</v>
      </c>
      <c r="H7" s="28">
        <f>D7+E7+F7</f>
        <v>50826</v>
      </c>
    </row>
    <row r="8" spans="1:8" x14ac:dyDescent="0.25">
      <c r="A8" s="2" t="s">
        <v>4</v>
      </c>
      <c r="B8" s="1" t="s">
        <v>18</v>
      </c>
      <c r="C8" s="26">
        <v>12218</v>
      </c>
      <c r="D8" s="26">
        <v>13564</v>
      </c>
      <c r="E8" s="26">
        <v>2098</v>
      </c>
      <c r="F8" s="26">
        <v>835</v>
      </c>
      <c r="G8" s="17">
        <f t="shared" si="0"/>
        <v>15151</v>
      </c>
      <c r="H8" s="28">
        <f>D8+E8+F8</f>
        <v>16497</v>
      </c>
    </row>
    <row r="9" spans="1:8" x14ac:dyDescent="0.25">
      <c r="A9" s="2" t="s">
        <v>5</v>
      </c>
      <c r="B9" s="1" t="s">
        <v>19</v>
      </c>
      <c r="C9" s="26">
        <v>21879</v>
      </c>
      <c r="D9" s="26">
        <v>22009</v>
      </c>
      <c r="E9" s="26">
        <v>254</v>
      </c>
      <c r="F9" s="26">
        <v>165</v>
      </c>
      <c r="G9" s="17">
        <f>C9+E9+F9</f>
        <v>22298</v>
      </c>
      <c r="H9" s="28">
        <f>D9+E9+F9</f>
        <v>22428</v>
      </c>
    </row>
    <row r="10" spans="1:8" x14ac:dyDescent="0.25">
      <c r="A10" s="2" t="s">
        <v>6</v>
      </c>
      <c r="B10" s="1" t="s">
        <v>20</v>
      </c>
      <c r="C10" s="26">
        <v>0</v>
      </c>
      <c r="D10" s="26">
        <v>0</v>
      </c>
      <c r="E10" s="26">
        <v>0</v>
      </c>
      <c r="F10" s="26">
        <v>0</v>
      </c>
      <c r="G10" s="17">
        <f t="shared" si="0"/>
        <v>0</v>
      </c>
      <c r="H10" s="17">
        <f t="shared" si="0"/>
        <v>0</v>
      </c>
    </row>
    <row r="11" spans="1:8" ht="15.75" thickBot="1" x14ac:dyDescent="0.3">
      <c r="A11" s="5" t="s">
        <v>7</v>
      </c>
      <c r="B11" s="6" t="s">
        <v>21</v>
      </c>
      <c r="C11" s="27">
        <v>0</v>
      </c>
      <c r="D11" s="27">
        <v>0</v>
      </c>
      <c r="E11" s="27">
        <v>0</v>
      </c>
      <c r="F11" s="27">
        <v>0</v>
      </c>
      <c r="G11" s="31">
        <f t="shared" si="0"/>
        <v>0</v>
      </c>
      <c r="H11" s="31">
        <f t="shared" si="0"/>
        <v>0</v>
      </c>
    </row>
    <row r="12" spans="1:8" ht="15.75" thickBot="1" x14ac:dyDescent="0.3">
      <c r="A12" s="21" t="s">
        <v>15</v>
      </c>
      <c r="B12" s="7" t="s">
        <v>75</v>
      </c>
      <c r="C12" s="18">
        <f>SUM(C7:C11)</f>
        <v>79849</v>
      </c>
      <c r="D12" s="18">
        <f>SUM(D7:D11)</f>
        <v>75497</v>
      </c>
      <c r="E12" s="18">
        <f>SUM(E7:E11)</f>
        <v>10203</v>
      </c>
      <c r="F12" s="18">
        <f>SUM(F7:F11)</f>
        <v>4051</v>
      </c>
      <c r="G12" s="19">
        <f t="shared" si="0"/>
        <v>94103</v>
      </c>
      <c r="H12" s="19">
        <f>SUM(H7:H11)</f>
        <v>89751</v>
      </c>
    </row>
    <row r="13" spans="1:8" x14ac:dyDescent="0.25">
      <c r="A13" s="3"/>
      <c r="B13" s="4"/>
      <c r="C13" s="29"/>
      <c r="D13" s="29"/>
      <c r="E13" s="29"/>
      <c r="F13" s="29"/>
      <c r="G13" s="28"/>
      <c r="H13" s="28"/>
    </row>
    <row r="14" spans="1:8" x14ac:dyDescent="0.25">
      <c r="A14" s="2" t="s">
        <v>8</v>
      </c>
      <c r="B14" s="1" t="s">
        <v>26</v>
      </c>
      <c r="C14" s="26">
        <v>0</v>
      </c>
      <c r="D14" s="26">
        <v>0</v>
      </c>
      <c r="E14" s="26">
        <v>0</v>
      </c>
      <c r="F14" s="26">
        <v>0</v>
      </c>
      <c r="G14" s="28">
        <f t="shared" ref="G14:H21" si="1">C14+E14+F14</f>
        <v>0</v>
      </c>
      <c r="H14" s="28">
        <f t="shared" si="1"/>
        <v>0</v>
      </c>
    </row>
    <row r="15" spans="1:8" x14ac:dyDescent="0.25">
      <c r="A15" s="2" t="s">
        <v>9</v>
      </c>
      <c r="B15" s="1" t="s">
        <v>27</v>
      </c>
      <c r="C15" s="26">
        <v>0</v>
      </c>
      <c r="D15" s="26">
        <v>0</v>
      </c>
      <c r="E15" s="26">
        <v>0</v>
      </c>
      <c r="F15" s="26">
        <v>0</v>
      </c>
      <c r="G15" s="28">
        <f t="shared" si="1"/>
        <v>0</v>
      </c>
      <c r="H15" s="28">
        <f t="shared" si="1"/>
        <v>0</v>
      </c>
    </row>
    <row r="16" spans="1:8" x14ac:dyDescent="0.25">
      <c r="A16" s="2" t="s">
        <v>10</v>
      </c>
      <c r="B16" s="1" t="s">
        <v>28</v>
      </c>
      <c r="C16" s="26">
        <v>0</v>
      </c>
      <c r="D16" s="26">
        <v>0</v>
      </c>
      <c r="E16" s="26">
        <v>0</v>
      </c>
      <c r="F16" s="26">
        <v>0</v>
      </c>
      <c r="G16" s="28">
        <f t="shared" si="1"/>
        <v>0</v>
      </c>
      <c r="H16" s="28">
        <f t="shared" si="1"/>
        <v>0</v>
      </c>
    </row>
    <row r="17" spans="1:8" x14ac:dyDescent="0.25">
      <c r="A17" s="2" t="s">
        <v>11</v>
      </c>
      <c r="B17" s="1" t="s">
        <v>29</v>
      </c>
      <c r="C17" s="26">
        <v>0</v>
      </c>
      <c r="D17" s="26">
        <v>0</v>
      </c>
      <c r="E17" s="26">
        <v>0</v>
      </c>
      <c r="F17" s="26">
        <v>0</v>
      </c>
      <c r="G17" s="17">
        <f t="shared" si="1"/>
        <v>0</v>
      </c>
      <c r="H17" s="17">
        <f t="shared" si="1"/>
        <v>0</v>
      </c>
    </row>
    <row r="18" spans="1:8" s="20" customFormat="1" x14ac:dyDescent="0.25">
      <c r="A18" s="2" t="s">
        <v>12</v>
      </c>
      <c r="B18" s="1" t="s">
        <v>30</v>
      </c>
      <c r="C18" s="16">
        <v>0</v>
      </c>
      <c r="D18" s="16">
        <v>0</v>
      </c>
      <c r="E18" s="16">
        <v>0</v>
      </c>
      <c r="F18" s="16">
        <v>0</v>
      </c>
      <c r="G18" s="17">
        <f t="shared" si="1"/>
        <v>0</v>
      </c>
      <c r="H18" s="17">
        <f t="shared" si="1"/>
        <v>0</v>
      </c>
    </row>
    <row r="19" spans="1:8" s="20" customFormat="1" x14ac:dyDescent="0.25">
      <c r="A19" s="2" t="s">
        <v>13</v>
      </c>
      <c r="B19" s="1" t="s">
        <v>31</v>
      </c>
      <c r="C19" s="16">
        <v>0</v>
      </c>
      <c r="D19" s="16">
        <v>0</v>
      </c>
      <c r="E19" s="16">
        <v>0</v>
      </c>
      <c r="F19" s="16">
        <v>0</v>
      </c>
      <c r="G19" s="17">
        <f t="shared" si="1"/>
        <v>0</v>
      </c>
      <c r="H19" s="17">
        <f t="shared" si="1"/>
        <v>0</v>
      </c>
    </row>
    <row r="20" spans="1:8" s="20" customFormat="1" ht="15.75" thickBot="1" x14ac:dyDescent="0.3">
      <c r="A20" s="5" t="s">
        <v>14</v>
      </c>
      <c r="B20" s="6" t="s">
        <v>32</v>
      </c>
      <c r="C20" s="30">
        <v>0</v>
      </c>
      <c r="D20" s="30">
        <v>0</v>
      </c>
      <c r="E20" s="30">
        <v>0</v>
      </c>
      <c r="F20" s="30">
        <v>0</v>
      </c>
      <c r="G20" s="31">
        <f t="shared" si="1"/>
        <v>0</v>
      </c>
      <c r="H20" s="31">
        <f t="shared" si="1"/>
        <v>0</v>
      </c>
    </row>
    <row r="21" spans="1:8" ht="15.75" thickBot="1" x14ac:dyDescent="0.3">
      <c r="A21" s="21" t="s">
        <v>16</v>
      </c>
      <c r="B21" s="7" t="s">
        <v>76</v>
      </c>
      <c r="C21" s="18">
        <f>SUM(C14:C20)</f>
        <v>0</v>
      </c>
      <c r="D21" s="18">
        <f>SUM(D14:D20)</f>
        <v>0</v>
      </c>
      <c r="E21" s="18">
        <f>SUM(E14:E20)</f>
        <v>0</v>
      </c>
      <c r="F21" s="18">
        <f>SUM(F14:F20)</f>
        <v>0</v>
      </c>
      <c r="G21" s="19">
        <f t="shared" si="1"/>
        <v>0</v>
      </c>
      <c r="H21" s="19">
        <f t="shared" si="1"/>
        <v>0</v>
      </c>
    </row>
    <row r="22" spans="1:8" ht="15.75" thickBot="1" x14ac:dyDescent="0.3">
      <c r="A22" s="8"/>
      <c r="B22" s="9"/>
      <c r="C22" s="24"/>
      <c r="D22" s="24"/>
      <c r="E22" s="24"/>
      <c r="F22" s="24"/>
      <c r="G22" s="25"/>
      <c r="H22" s="25"/>
    </row>
    <row r="23" spans="1:8" ht="15.75" thickBot="1" x14ac:dyDescent="0.3">
      <c r="A23" s="21" t="s">
        <v>24</v>
      </c>
      <c r="B23" s="22" t="s">
        <v>25</v>
      </c>
      <c r="C23" s="18">
        <f>C21+C12</f>
        <v>79849</v>
      </c>
      <c r="D23" s="18">
        <f>D21+D12</f>
        <v>75497</v>
      </c>
      <c r="E23" s="18">
        <f>E21+E12</f>
        <v>10203</v>
      </c>
      <c r="F23" s="18">
        <f>F21+F12</f>
        <v>4051</v>
      </c>
      <c r="G23" s="19">
        <f>C23+E23+F23</f>
        <v>94103</v>
      </c>
      <c r="H23" s="19">
        <f>H12+H21</f>
        <v>89751</v>
      </c>
    </row>
    <row r="24" spans="1:8" x14ac:dyDescent="0.25">
      <c r="A24" s="3"/>
      <c r="B24" s="4"/>
      <c r="C24" s="29"/>
      <c r="D24" s="29"/>
      <c r="E24" s="29"/>
      <c r="F24" s="29"/>
      <c r="G24" s="28"/>
      <c r="H24" s="28"/>
    </row>
    <row r="25" spans="1:8" x14ac:dyDescent="0.25">
      <c r="A25" s="2" t="s">
        <v>33</v>
      </c>
      <c r="B25" s="1" t="s">
        <v>36</v>
      </c>
      <c r="C25" s="26">
        <v>254</v>
      </c>
      <c r="D25" s="26">
        <v>254</v>
      </c>
      <c r="E25" s="26">
        <v>0</v>
      </c>
      <c r="F25" s="26">
        <v>0</v>
      </c>
      <c r="G25" s="17">
        <f>C25+E25+F25</f>
        <v>254</v>
      </c>
      <c r="H25" s="28">
        <f>D25+E25+F25</f>
        <v>254</v>
      </c>
    </row>
    <row r="26" spans="1:8" x14ac:dyDescent="0.25">
      <c r="A26" s="2" t="s">
        <v>34</v>
      </c>
      <c r="B26" s="1" t="s">
        <v>37</v>
      </c>
      <c r="C26" s="26">
        <v>0</v>
      </c>
      <c r="D26" s="26">
        <v>0</v>
      </c>
      <c r="E26" s="26">
        <v>0</v>
      </c>
      <c r="F26" s="26">
        <v>0</v>
      </c>
      <c r="G26" s="17">
        <f>C26+E26+F26</f>
        <v>0</v>
      </c>
      <c r="H26" s="17">
        <f>D26+F26+G26</f>
        <v>0</v>
      </c>
    </row>
    <row r="27" spans="1:8" ht="15.75" thickBot="1" x14ac:dyDescent="0.3">
      <c r="A27" s="5" t="s">
        <v>35</v>
      </c>
      <c r="B27" s="6" t="s">
        <v>38</v>
      </c>
      <c r="C27" s="27">
        <v>0</v>
      </c>
      <c r="D27" s="27">
        <v>0</v>
      </c>
      <c r="E27" s="27">
        <v>0</v>
      </c>
      <c r="F27" s="27">
        <v>0</v>
      </c>
      <c r="G27" s="31">
        <f>C27+E27+F27</f>
        <v>0</v>
      </c>
      <c r="H27" s="31">
        <f>D27+F27+G27</f>
        <v>0</v>
      </c>
    </row>
    <row r="28" spans="1:8" ht="15.75" thickBot="1" x14ac:dyDescent="0.3">
      <c r="A28" s="21" t="s">
        <v>39</v>
      </c>
      <c r="B28" s="7" t="s">
        <v>78</v>
      </c>
      <c r="C28" s="18">
        <f>SUM(C25:C27)</f>
        <v>254</v>
      </c>
      <c r="D28" s="18">
        <f>SUM(D25:D27)</f>
        <v>254</v>
      </c>
      <c r="E28" s="18">
        <f>SUM(E25:E27)</f>
        <v>0</v>
      </c>
      <c r="F28" s="18">
        <f>SUM(F25:F27)</f>
        <v>0</v>
      </c>
      <c r="G28" s="19">
        <f>C28+E28+F28</f>
        <v>254</v>
      </c>
      <c r="H28" s="19">
        <f>H25</f>
        <v>254</v>
      </c>
    </row>
    <row r="29" spans="1:8" x14ac:dyDescent="0.25">
      <c r="A29" s="3"/>
      <c r="B29" s="4"/>
      <c r="C29" s="29"/>
      <c r="D29" s="29"/>
      <c r="E29" s="29"/>
      <c r="F29" s="29"/>
      <c r="G29" s="28"/>
      <c r="H29" s="28"/>
    </row>
    <row r="30" spans="1:8" s="20" customFormat="1" x14ac:dyDescent="0.25">
      <c r="A30" s="2" t="s">
        <v>8</v>
      </c>
      <c r="B30" s="1" t="s">
        <v>26</v>
      </c>
      <c r="C30" s="26">
        <v>0</v>
      </c>
      <c r="D30" s="26">
        <v>0</v>
      </c>
      <c r="E30" s="26">
        <v>0</v>
      </c>
      <c r="F30" s="26">
        <v>0</v>
      </c>
      <c r="G30" s="28">
        <f t="shared" ref="G30:H37" si="2">C30+E30+F30</f>
        <v>0</v>
      </c>
      <c r="H30" s="28">
        <f t="shared" si="2"/>
        <v>0</v>
      </c>
    </row>
    <row r="31" spans="1:8" x14ac:dyDescent="0.25">
      <c r="A31" s="2" t="s">
        <v>9</v>
      </c>
      <c r="B31" s="1" t="s">
        <v>27</v>
      </c>
      <c r="C31" s="26">
        <v>0</v>
      </c>
      <c r="D31" s="26">
        <v>0</v>
      </c>
      <c r="E31" s="26">
        <v>0</v>
      </c>
      <c r="F31" s="26">
        <v>0</v>
      </c>
      <c r="G31" s="28">
        <f t="shared" si="2"/>
        <v>0</v>
      </c>
      <c r="H31" s="28">
        <f t="shared" si="2"/>
        <v>0</v>
      </c>
    </row>
    <row r="32" spans="1:8" x14ac:dyDescent="0.25">
      <c r="A32" s="2" t="s">
        <v>10</v>
      </c>
      <c r="B32" s="1" t="s">
        <v>28</v>
      </c>
      <c r="C32" s="26">
        <v>0</v>
      </c>
      <c r="D32" s="26">
        <v>0</v>
      </c>
      <c r="E32" s="26">
        <v>0</v>
      </c>
      <c r="F32" s="26">
        <v>0</v>
      </c>
      <c r="G32" s="28">
        <f t="shared" si="2"/>
        <v>0</v>
      </c>
      <c r="H32" s="28">
        <f t="shared" si="2"/>
        <v>0</v>
      </c>
    </row>
    <row r="33" spans="1:8" x14ac:dyDescent="0.25">
      <c r="A33" s="2" t="s">
        <v>11</v>
      </c>
      <c r="B33" s="1" t="s">
        <v>29</v>
      </c>
      <c r="C33" s="26">
        <v>0</v>
      </c>
      <c r="D33" s="26">
        <v>0</v>
      </c>
      <c r="E33" s="26">
        <v>0</v>
      </c>
      <c r="F33" s="26">
        <v>0</v>
      </c>
      <c r="G33" s="17">
        <f t="shared" si="2"/>
        <v>0</v>
      </c>
      <c r="H33" s="17">
        <f t="shared" si="2"/>
        <v>0</v>
      </c>
    </row>
    <row r="34" spans="1:8" x14ac:dyDescent="0.25">
      <c r="A34" s="2" t="s">
        <v>12</v>
      </c>
      <c r="B34" s="1" t="s">
        <v>30</v>
      </c>
      <c r="C34" s="16">
        <v>0</v>
      </c>
      <c r="D34" s="16">
        <v>0</v>
      </c>
      <c r="E34" s="16">
        <v>0</v>
      </c>
      <c r="F34" s="16">
        <v>0</v>
      </c>
      <c r="G34" s="17">
        <f t="shared" si="2"/>
        <v>0</v>
      </c>
      <c r="H34" s="17">
        <f t="shared" si="2"/>
        <v>0</v>
      </c>
    </row>
    <row r="35" spans="1:8" x14ac:dyDescent="0.25">
      <c r="A35" s="2" t="s">
        <v>13</v>
      </c>
      <c r="B35" s="1" t="s">
        <v>31</v>
      </c>
      <c r="C35" s="16">
        <v>0</v>
      </c>
      <c r="D35" s="16">
        <v>0</v>
      </c>
      <c r="E35" s="16">
        <v>0</v>
      </c>
      <c r="F35" s="16">
        <v>0</v>
      </c>
      <c r="G35" s="17">
        <f t="shared" si="2"/>
        <v>0</v>
      </c>
      <c r="H35" s="17">
        <f t="shared" si="2"/>
        <v>0</v>
      </c>
    </row>
    <row r="36" spans="1:8" ht="15.75" thickBot="1" x14ac:dyDescent="0.3">
      <c r="A36" s="5" t="s">
        <v>14</v>
      </c>
      <c r="B36" s="6" t="s">
        <v>32</v>
      </c>
      <c r="C36" s="30">
        <v>0</v>
      </c>
      <c r="D36" s="30">
        <v>0</v>
      </c>
      <c r="E36" s="30">
        <v>0</v>
      </c>
      <c r="F36" s="30">
        <v>0</v>
      </c>
      <c r="G36" s="31">
        <f t="shared" si="2"/>
        <v>0</v>
      </c>
      <c r="H36" s="31">
        <f t="shared" si="2"/>
        <v>0</v>
      </c>
    </row>
    <row r="37" spans="1:8" ht="15.75" thickBot="1" x14ac:dyDescent="0.3">
      <c r="A37" s="21" t="s">
        <v>41</v>
      </c>
      <c r="B37" s="7" t="s">
        <v>77</v>
      </c>
      <c r="C37" s="18">
        <f>SUM(C30:C36)</f>
        <v>0</v>
      </c>
      <c r="D37" s="18">
        <f>SUM(D30:D36)</f>
        <v>0</v>
      </c>
      <c r="E37" s="18">
        <f>SUM(E30:E36)</f>
        <v>0</v>
      </c>
      <c r="F37" s="18">
        <f>SUM(F30:F36)</f>
        <v>0</v>
      </c>
      <c r="G37" s="19">
        <f t="shared" si="2"/>
        <v>0</v>
      </c>
      <c r="H37" s="19">
        <f t="shared" si="2"/>
        <v>0</v>
      </c>
    </row>
    <row r="38" spans="1:8" ht="15.75" thickBot="1" x14ac:dyDescent="0.3">
      <c r="A38" s="8"/>
      <c r="B38" s="9"/>
      <c r="C38" s="24"/>
      <c r="D38" s="24"/>
      <c r="E38" s="24"/>
      <c r="F38" s="24"/>
      <c r="G38" s="25"/>
      <c r="H38" s="25"/>
    </row>
    <row r="39" spans="1:8" ht="15.75" thickBot="1" x14ac:dyDescent="0.3">
      <c r="A39" s="21" t="s">
        <v>43</v>
      </c>
      <c r="B39" s="22" t="s">
        <v>44</v>
      </c>
      <c r="C39" s="18">
        <f>C37+C28</f>
        <v>254</v>
      </c>
      <c r="D39" s="18">
        <f>D37+D28</f>
        <v>254</v>
      </c>
      <c r="E39" s="18">
        <f>E37+E28</f>
        <v>0</v>
      </c>
      <c r="F39" s="18">
        <f>F37+F28</f>
        <v>0</v>
      </c>
      <c r="G39" s="19">
        <f>C39+E39+F39</f>
        <v>254</v>
      </c>
      <c r="H39" s="19">
        <f>H28+H37</f>
        <v>254</v>
      </c>
    </row>
    <row r="40" spans="1:8" ht="15.75" thickBot="1" x14ac:dyDescent="0.3">
      <c r="A40" s="8"/>
      <c r="B40" s="23"/>
      <c r="C40" s="24"/>
      <c r="D40" s="24"/>
      <c r="E40" s="24"/>
      <c r="F40" s="24"/>
      <c r="G40" s="25"/>
      <c r="H40" s="25"/>
    </row>
    <row r="41" spans="1:8" ht="15.75" thickBot="1" x14ac:dyDescent="0.3">
      <c r="A41" s="21" t="s">
        <v>45</v>
      </c>
      <c r="B41" s="22" t="s">
        <v>46</v>
      </c>
      <c r="C41" s="18">
        <f>C23+C39</f>
        <v>80103</v>
      </c>
      <c r="D41" s="18">
        <f>D23+D39</f>
        <v>75751</v>
      </c>
      <c r="E41" s="18">
        <f>E23+E39</f>
        <v>10203</v>
      </c>
      <c r="F41" s="18">
        <f>F23+F39</f>
        <v>4051</v>
      </c>
      <c r="G41" s="19">
        <f>C41+E41+F41</f>
        <v>94357</v>
      </c>
      <c r="H41" s="19">
        <f>H39+H23</f>
        <v>90005</v>
      </c>
    </row>
    <row r="42" spans="1:8" x14ac:dyDescent="0.25">
      <c r="A42" s="86" t="s">
        <v>96</v>
      </c>
    </row>
  </sheetData>
  <mergeCells count="7">
    <mergeCell ref="C5:D5"/>
    <mergeCell ref="A5:A6"/>
    <mergeCell ref="B5:B6"/>
    <mergeCell ref="A2:H2"/>
    <mergeCell ref="A3:H3"/>
    <mergeCell ref="G5:G6"/>
    <mergeCell ref="H5:H6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  <rowBreaks count="1" manualBreakCount="1">
    <brk id="2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100" workbookViewId="0">
      <selection activeCell="I2" sqref="I2"/>
    </sheetView>
  </sheetViews>
  <sheetFormatPr defaultRowHeight="15" x14ac:dyDescent="0.25"/>
  <cols>
    <col min="2" max="2" width="44.28515625" customWidth="1"/>
    <col min="3" max="4" width="11.42578125" style="13" customWidth="1"/>
    <col min="5" max="6" width="10.7109375" style="13" customWidth="1"/>
    <col min="7" max="7" width="11.28515625" style="13" customWidth="1"/>
    <col min="8" max="9" width="11.140625" customWidth="1"/>
  </cols>
  <sheetData>
    <row r="1" spans="1:9" x14ac:dyDescent="0.25">
      <c r="H1" s="14"/>
      <c r="I1" s="14" t="s">
        <v>101</v>
      </c>
    </row>
    <row r="2" spans="1:9" x14ac:dyDescent="0.25">
      <c r="A2" s="91" t="s">
        <v>90</v>
      </c>
      <c r="B2" s="91"/>
      <c r="C2" s="91"/>
      <c r="D2" s="91"/>
      <c r="E2" s="91"/>
      <c r="F2" s="91"/>
      <c r="G2" s="91"/>
      <c r="H2" s="91"/>
    </row>
    <row r="3" spans="1:9" x14ac:dyDescent="0.25">
      <c r="A3" s="91" t="s">
        <v>56</v>
      </c>
      <c r="B3" s="91"/>
      <c r="C3" s="91"/>
      <c r="D3" s="91"/>
      <c r="E3" s="91"/>
      <c r="F3" s="91"/>
      <c r="G3" s="91"/>
      <c r="H3" s="91"/>
    </row>
    <row r="4" spans="1:9" ht="15.75" thickBot="1" x14ac:dyDescent="0.3">
      <c r="H4" s="10"/>
      <c r="I4" s="10" t="s">
        <v>2</v>
      </c>
    </row>
    <row r="5" spans="1:9" ht="56.25" customHeight="1" thickBot="1" x14ac:dyDescent="0.3">
      <c r="A5" s="92" t="s">
        <v>1</v>
      </c>
      <c r="B5" s="94" t="s">
        <v>0</v>
      </c>
      <c r="C5" s="115" t="s">
        <v>79</v>
      </c>
      <c r="D5" s="116"/>
      <c r="E5" s="117" t="s">
        <v>80</v>
      </c>
      <c r="F5" s="118"/>
      <c r="G5" s="119" t="s">
        <v>81</v>
      </c>
      <c r="H5" s="105" t="s">
        <v>92</v>
      </c>
      <c r="I5" s="107" t="s">
        <v>93</v>
      </c>
    </row>
    <row r="6" spans="1:9" ht="26.25" thickBot="1" x14ac:dyDescent="0.3">
      <c r="A6" s="93"/>
      <c r="B6" s="95"/>
      <c r="C6" s="87" t="s">
        <v>94</v>
      </c>
      <c r="D6" s="89" t="s">
        <v>95</v>
      </c>
      <c r="E6" s="87" t="s">
        <v>94</v>
      </c>
      <c r="F6" s="89" t="s">
        <v>95</v>
      </c>
      <c r="G6" s="120"/>
      <c r="H6" s="106"/>
      <c r="I6" s="108"/>
    </row>
    <row r="7" spans="1:9" x14ac:dyDescent="0.25">
      <c r="A7" s="3" t="s">
        <v>3</v>
      </c>
      <c r="B7" s="4" t="s">
        <v>17</v>
      </c>
      <c r="C7" s="29">
        <v>55838</v>
      </c>
      <c r="D7" s="29">
        <v>56556</v>
      </c>
      <c r="E7" s="29">
        <v>10341</v>
      </c>
      <c r="F7" s="29">
        <v>10341</v>
      </c>
      <c r="G7" s="29">
        <v>0</v>
      </c>
      <c r="H7" s="28">
        <f>C7+E7+G7</f>
        <v>66179</v>
      </c>
      <c r="I7" s="28">
        <f>D7+F7+G7</f>
        <v>66897</v>
      </c>
    </row>
    <row r="8" spans="1:9" x14ac:dyDescent="0.25">
      <c r="A8" s="2" t="s">
        <v>4</v>
      </c>
      <c r="B8" s="1" t="s">
        <v>18</v>
      </c>
      <c r="C8" s="26">
        <v>15086</v>
      </c>
      <c r="D8" s="26">
        <v>14786</v>
      </c>
      <c r="E8" s="26">
        <v>2754</v>
      </c>
      <c r="F8" s="26">
        <v>2754</v>
      </c>
      <c r="G8" s="26">
        <v>0</v>
      </c>
      <c r="H8" s="17">
        <f>C8+E8+G8</f>
        <v>17840</v>
      </c>
      <c r="I8" s="28">
        <f t="shared" ref="I8:I10" si="0">D8+F8+G8</f>
        <v>17540</v>
      </c>
    </row>
    <row r="9" spans="1:9" x14ac:dyDescent="0.25">
      <c r="A9" s="2" t="s">
        <v>5</v>
      </c>
      <c r="B9" s="1" t="s">
        <v>19</v>
      </c>
      <c r="C9" s="26">
        <v>8015</v>
      </c>
      <c r="D9" s="26">
        <v>8015</v>
      </c>
      <c r="E9" s="26">
        <v>14695</v>
      </c>
      <c r="F9" s="26">
        <v>14695</v>
      </c>
      <c r="G9" s="26">
        <v>2004</v>
      </c>
      <c r="H9" s="17">
        <f t="shared" ref="H9:I12" si="1">C9+E9+G9</f>
        <v>24714</v>
      </c>
      <c r="I9" s="28">
        <f t="shared" si="0"/>
        <v>24714</v>
      </c>
    </row>
    <row r="10" spans="1:9" x14ac:dyDescent="0.25">
      <c r="A10" s="2" t="s">
        <v>6</v>
      </c>
      <c r="B10" s="1" t="s">
        <v>20</v>
      </c>
      <c r="C10" s="26">
        <v>0</v>
      </c>
      <c r="D10" s="26">
        <v>0</v>
      </c>
      <c r="E10" s="26">
        <v>8150</v>
      </c>
      <c r="F10" s="26">
        <v>8150</v>
      </c>
      <c r="G10" s="26">
        <v>0</v>
      </c>
      <c r="H10" s="17">
        <f t="shared" si="1"/>
        <v>8150</v>
      </c>
      <c r="I10" s="28">
        <f t="shared" si="0"/>
        <v>8150</v>
      </c>
    </row>
    <row r="11" spans="1:9" ht="15.75" thickBot="1" x14ac:dyDescent="0.3">
      <c r="A11" s="5" t="s">
        <v>7</v>
      </c>
      <c r="B11" s="6" t="s">
        <v>21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31">
        <f t="shared" si="1"/>
        <v>0</v>
      </c>
      <c r="I11" s="31">
        <f t="shared" si="1"/>
        <v>0</v>
      </c>
    </row>
    <row r="12" spans="1:9" ht="15.75" thickBot="1" x14ac:dyDescent="0.3">
      <c r="A12" s="21" t="s">
        <v>15</v>
      </c>
      <c r="B12" s="7" t="s">
        <v>75</v>
      </c>
      <c r="C12" s="18">
        <f>SUM(C7:C11)</f>
        <v>78939</v>
      </c>
      <c r="D12" s="18">
        <f>SUM(D7:D11)</f>
        <v>79357</v>
      </c>
      <c r="E12" s="18">
        <f>SUM(E7:E11)</f>
        <v>35940</v>
      </c>
      <c r="F12" s="18">
        <f>SUM(F7:F11)</f>
        <v>35940</v>
      </c>
      <c r="G12" s="18">
        <f>SUM(G7:G11)</f>
        <v>2004</v>
      </c>
      <c r="H12" s="19">
        <f t="shared" si="1"/>
        <v>116883</v>
      </c>
      <c r="I12" s="19">
        <f>SUM(I7:I11)</f>
        <v>117301</v>
      </c>
    </row>
    <row r="13" spans="1:9" x14ac:dyDescent="0.25">
      <c r="A13" s="3"/>
      <c r="B13" s="4"/>
      <c r="C13" s="29"/>
      <c r="D13" s="29"/>
      <c r="E13" s="29"/>
      <c r="F13" s="29"/>
      <c r="G13" s="29"/>
      <c r="H13" s="28"/>
      <c r="I13" s="28"/>
    </row>
    <row r="14" spans="1:9" x14ac:dyDescent="0.25">
      <c r="A14" s="2" t="s">
        <v>8</v>
      </c>
      <c r="B14" s="1" t="s">
        <v>26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8">
        <f t="shared" ref="H14:I21" si="2">C14+E14+G14</f>
        <v>0</v>
      </c>
      <c r="I14" s="28">
        <f t="shared" ref="I14:I20" si="3">D14+F14+G14</f>
        <v>0</v>
      </c>
    </row>
    <row r="15" spans="1:9" x14ac:dyDescent="0.25">
      <c r="A15" s="2" t="s">
        <v>9</v>
      </c>
      <c r="B15" s="1" t="s">
        <v>27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8">
        <f t="shared" si="2"/>
        <v>0</v>
      </c>
      <c r="I15" s="28">
        <f t="shared" si="3"/>
        <v>0</v>
      </c>
    </row>
    <row r="16" spans="1:9" x14ac:dyDescent="0.25">
      <c r="A16" s="2" t="s">
        <v>10</v>
      </c>
      <c r="B16" s="1" t="s">
        <v>28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8">
        <f t="shared" si="2"/>
        <v>0</v>
      </c>
      <c r="I16" s="28">
        <f t="shared" si="3"/>
        <v>0</v>
      </c>
    </row>
    <row r="17" spans="1:9" x14ac:dyDescent="0.25">
      <c r="A17" s="2" t="s">
        <v>11</v>
      </c>
      <c r="B17" s="1" t="s">
        <v>29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17">
        <f t="shared" si="2"/>
        <v>0</v>
      </c>
      <c r="I17" s="28">
        <f t="shared" si="3"/>
        <v>0</v>
      </c>
    </row>
    <row r="18" spans="1:9" s="20" customFormat="1" x14ac:dyDescent="0.25">
      <c r="A18" s="2" t="s">
        <v>12</v>
      </c>
      <c r="B18" s="1" t="s">
        <v>30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7">
        <f t="shared" si="2"/>
        <v>0</v>
      </c>
      <c r="I18" s="28">
        <f t="shared" si="3"/>
        <v>0</v>
      </c>
    </row>
    <row r="19" spans="1:9" s="20" customFormat="1" x14ac:dyDescent="0.25">
      <c r="A19" s="2" t="s">
        <v>13</v>
      </c>
      <c r="B19" s="1" t="s">
        <v>31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7">
        <f t="shared" si="2"/>
        <v>0</v>
      </c>
      <c r="I19" s="28">
        <f t="shared" si="3"/>
        <v>0</v>
      </c>
    </row>
    <row r="20" spans="1:9" s="20" customFormat="1" ht="15.75" thickBot="1" x14ac:dyDescent="0.3">
      <c r="A20" s="5" t="s">
        <v>14</v>
      </c>
      <c r="B20" s="6" t="s">
        <v>32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1">
        <f t="shared" si="2"/>
        <v>0</v>
      </c>
      <c r="I20" s="28">
        <f t="shared" si="3"/>
        <v>0</v>
      </c>
    </row>
    <row r="21" spans="1:9" ht="15.75" thickBot="1" x14ac:dyDescent="0.3">
      <c r="A21" s="21" t="s">
        <v>16</v>
      </c>
      <c r="B21" s="7" t="s">
        <v>76</v>
      </c>
      <c r="C21" s="18">
        <f>SUM(C14:C20)</f>
        <v>0</v>
      </c>
      <c r="D21" s="18">
        <f>SUM(D14:D20)</f>
        <v>0</v>
      </c>
      <c r="E21" s="18">
        <f>SUM(E14:E20)</f>
        <v>0</v>
      </c>
      <c r="F21" s="18">
        <f>SUM(F14:F20)</f>
        <v>0</v>
      </c>
      <c r="G21" s="18">
        <f>SUM(G14:G20)</f>
        <v>0</v>
      </c>
      <c r="H21" s="19">
        <f t="shared" si="2"/>
        <v>0</v>
      </c>
      <c r="I21" s="19">
        <f t="shared" si="2"/>
        <v>0</v>
      </c>
    </row>
    <row r="22" spans="1:9" ht="15.75" thickBot="1" x14ac:dyDescent="0.3">
      <c r="A22" s="8"/>
      <c r="B22" s="9"/>
      <c r="C22" s="24"/>
      <c r="D22" s="24"/>
      <c r="E22" s="24"/>
      <c r="F22" s="24"/>
      <c r="G22" s="24"/>
      <c r="H22" s="25"/>
      <c r="I22" s="25"/>
    </row>
    <row r="23" spans="1:9" ht="15.75" thickBot="1" x14ac:dyDescent="0.3">
      <c r="A23" s="21" t="s">
        <v>24</v>
      </c>
      <c r="B23" s="22" t="s">
        <v>25</v>
      </c>
      <c r="C23" s="18">
        <f>C21+C12</f>
        <v>78939</v>
      </c>
      <c r="D23" s="18">
        <f>D21+D12</f>
        <v>79357</v>
      </c>
      <c r="E23" s="18">
        <f>E21+E12</f>
        <v>35940</v>
      </c>
      <c r="F23" s="18">
        <f>F21+F12</f>
        <v>35940</v>
      </c>
      <c r="G23" s="18">
        <f>G21+G12</f>
        <v>2004</v>
      </c>
      <c r="H23" s="19">
        <f>C23+E23+G23</f>
        <v>116883</v>
      </c>
      <c r="I23" s="19">
        <f>I12+I21</f>
        <v>117301</v>
      </c>
    </row>
    <row r="24" spans="1:9" x14ac:dyDescent="0.25">
      <c r="A24" s="3"/>
      <c r="B24" s="4"/>
      <c r="C24" s="29"/>
      <c r="D24" s="29"/>
      <c r="E24" s="29"/>
      <c r="F24" s="29"/>
      <c r="G24" s="29"/>
      <c r="H24" s="28"/>
      <c r="I24" s="28"/>
    </row>
    <row r="25" spans="1:9" x14ac:dyDescent="0.25">
      <c r="A25" s="2" t="s">
        <v>33</v>
      </c>
      <c r="B25" s="1" t="s">
        <v>36</v>
      </c>
      <c r="C25" s="26">
        <v>292</v>
      </c>
      <c r="D25" s="26">
        <v>292</v>
      </c>
      <c r="E25" s="26">
        <v>445</v>
      </c>
      <c r="F25" s="26">
        <v>445</v>
      </c>
      <c r="G25" s="26">
        <v>0</v>
      </c>
      <c r="H25" s="17">
        <f>C25+E25+G25</f>
        <v>737</v>
      </c>
      <c r="I25" s="28">
        <f t="shared" ref="I25:I27" si="4">D25+F25+G25</f>
        <v>737</v>
      </c>
    </row>
    <row r="26" spans="1:9" x14ac:dyDescent="0.25">
      <c r="A26" s="2" t="s">
        <v>34</v>
      </c>
      <c r="B26" s="1" t="s">
        <v>37</v>
      </c>
      <c r="C26" s="26">
        <v>572</v>
      </c>
      <c r="D26" s="26">
        <v>572</v>
      </c>
      <c r="E26" s="26">
        <v>724</v>
      </c>
      <c r="F26" s="26">
        <v>724</v>
      </c>
      <c r="G26" s="26">
        <v>0</v>
      </c>
      <c r="H26" s="17">
        <f>C26+E26+G26</f>
        <v>1296</v>
      </c>
      <c r="I26" s="28">
        <f t="shared" si="4"/>
        <v>1296</v>
      </c>
    </row>
    <row r="27" spans="1:9" ht="15.75" thickBot="1" x14ac:dyDescent="0.3">
      <c r="A27" s="5" t="s">
        <v>35</v>
      </c>
      <c r="B27" s="6" t="s">
        <v>38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31">
        <f>C27+E27+G27</f>
        <v>0</v>
      </c>
      <c r="I27" s="28">
        <f t="shared" si="4"/>
        <v>0</v>
      </c>
    </row>
    <row r="28" spans="1:9" ht="15.75" thickBot="1" x14ac:dyDescent="0.3">
      <c r="A28" s="21" t="s">
        <v>39</v>
      </c>
      <c r="B28" s="7" t="s">
        <v>78</v>
      </c>
      <c r="C28" s="18">
        <f>SUM(C25:C27)</f>
        <v>864</v>
      </c>
      <c r="D28" s="18">
        <f>SUM(D25:D27)</f>
        <v>864</v>
      </c>
      <c r="E28" s="18">
        <f>SUM(E25:E27)</f>
        <v>1169</v>
      </c>
      <c r="F28" s="18">
        <f>SUM(F25:F27)</f>
        <v>1169</v>
      </c>
      <c r="G28" s="18">
        <f>SUM(G25:G27)</f>
        <v>0</v>
      </c>
      <c r="H28" s="19">
        <f>C28+E28+G28</f>
        <v>2033</v>
      </c>
      <c r="I28" s="19">
        <f>SUM(I25:I27)</f>
        <v>2033</v>
      </c>
    </row>
    <row r="29" spans="1:9" x14ac:dyDescent="0.25">
      <c r="A29" s="3"/>
      <c r="B29" s="4"/>
      <c r="C29" s="29"/>
      <c r="D29" s="29"/>
      <c r="E29" s="29"/>
      <c r="F29" s="29"/>
      <c r="G29" s="29"/>
      <c r="H29" s="28"/>
      <c r="I29" s="28"/>
    </row>
    <row r="30" spans="1:9" s="20" customFormat="1" x14ac:dyDescent="0.25">
      <c r="A30" s="2" t="s">
        <v>8</v>
      </c>
      <c r="B30" s="1" t="s">
        <v>26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8">
        <f t="shared" ref="H30:I37" si="5">C30+E30+G30</f>
        <v>0</v>
      </c>
      <c r="I30" s="28">
        <f t="shared" ref="I30:I36" si="6">D30+F30+G30</f>
        <v>0</v>
      </c>
    </row>
    <row r="31" spans="1:9" x14ac:dyDescent="0.25">
      <c r="A31" s="2" t="s">
        <v>9</v>
      </c>
      <c r="B31" s="1" t="s">
        <v>27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8">
        <f t="shared" si="5"/>
        <v>0</v>
      </c>
      <c r="I31" s="28">
        <f t="shared" si="6"/>
        <v>0</v>
      </c>
    </row>
    <row r="32" spans="1:9" x14ac:dyDescent="0.25">
      <c r="A32" s="2" t="s">
        <v>10</v>
      </c>
      <c r="B32" s="1" t="s">
        <v>28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8">
        <f t="shared" si="5"/>
        <v>0</v>
      </c>
      <c r="I32" s="28">
        <f t="shared" si="6"/>
        <v>0</v>
      </c>
    </row>
    <row r="33" spans="1:9" x14ac:dyDescent="0.25">
      <c r="A33" s="2" t="s">
        <v>11</v>
      </c>
      <c r="B33" s="1" t="s">
        <v>29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17">
        <f t="shared" si="5"/>
        <v>0</v>
      </c>
      <c r="I33" s="28">
        <f t="shared" si="6"/>
        <v>0</v>
      </c>
    </row>
    <row r="34" spans="1:9" x14ac:dyDescent="0.25">
      <c r="A34" s="2" t="s">
        <v>12</v>
      </c>
      <c r="B34" s="1" t="s">
        <v>30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7">
        <f t="shared" si="5"/>
        <v>0</v>
      </c>
      <c r="I34" s="28">
        <f t="shared" si="6"/>
        <v>0</v>
      </c>
    </row>
    <row r="35" spans="1:9" x14ac:dyDescent="0.25">
      <c r="A35" s="2" t="s">
        <v>13</v>
      </c>
      <c r="B35" s="1" t="s">
        <v>31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7">
        <f t="shared" si="5"/>
        <v>0</v>
      </c>
      <c r="I35" s="28">
        <f t="shared" si="6"/>
        <v>0</v>
      </c>
    </row>
    <row r="36" spans="1:9" ht="15.75" thickBot="1" x14ac:dyDescent="0.3">
      <c r="A36" s="5" t="s">
        <v>14</v>
      </c>
      <c r="B36" s="6" t="s">
        <v>32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1">
        <f t="shared" si="5"/>
        <v>0</v>
      </c>
      <c r="I36" s="28">
        <f t="shared" si="6"/>
        <v>0</v>
      </c>
    </row>
    <row r="37" spans="1:9" ht="15.75" thickBot="1" x14ac:dyDescent="0.3">
      <c r="A37" s="21" t="s">
        <v>41</v>
      </c>
      <c r="B37" s="7" t="s">
        <v>77</v>
      </c>
      <c r="C37" s="18">
        <f>SUM(C30:C36)</f>
        <v>0</v>
      </c>
      <c r="D37" s="18">
        <f>SUM(D30:D36)</f>
        <v>0</v>
      </c>
      <c r="E37" s="18">
        <f>SUM(E30:E36)</f>
        <v>0</v>
      </c>
      <c r="F37" s="18">
        <f>SUM(F30:F36)</f>
        <v>0</v>
      </c>
      <c r="G37" s="18">
        <f>SUM(G30:G36)</f>
        <v>0</v>
      </c>
      <c r="H37" s="19">
        <f t="shared" si="5"/>
        <v>0</v>
      </c>
      <c r="I37" s="19">
        <f t="shared" si="5"/>
        <v>0</v>
      </c>
    </row>
    <row r="38" spans="1:9" ht="15.75" thickBot="1" x14ac:dyDescent="0.3">
      <c r="A38" s="8"/>
      <c r="B38" s="9"/>
      <c r="C38" s="24"/>
      <c r="D38" s="24"/>
      <c r="E38" s="24"/>
      <c r="F38" s="24"/>
      <c r="G38" s="24"/>
      <c r="H38" s="25"/>
      <c r="I38" s="25"/>
    </row>
    <row r="39" spans="1:9" ht="15.75" thickBot="1" x14ac:dyDescent="0.3">
      <c r="A39" s="21" t="s">
        <v>43</v>
      </c>
      <c r="B39" s="22" t="s">
        <v>44</v>
      </c>
      <c r="C39" s="18">
        <f>C37+C28</f>
        <v>864</v>
      </c>
      <c r="D39" s="18">
        <f>D37+D28</f>
        <v>864</v>
      </c>
      <c r="E39" s="18">
        <f>E37+E28</f>
        <v>1169</v>
      </c>
      <c r="F39" s="18">
        <f>F37+F28</f>
        <v>1169</v>
      </c>
      <c r="G39" s="18">
        <f>G37+G28</f>
        <v>0</v>
      </c>
      <c r="H39" s="19">
        <f>C39+E39+G39</f>
        <v>2033</v>
      </c>
      <c r="I39" s="19">
        <f>I28+I37</f>
        <v>2033</v>
      </c>
    </row>
    <row r="40" spans="1:9" ht="15.75" thickBot="1" x14ac:dyDescent="0.3">
      <c r="A40" s="8"/>
      <c r="B40" s="23"/>
      <c r="C40" s="24"/>
      <c r="D40" s="24"/>
      <c r="E40" s="24"/>
      <c r="F40" s="24"/>
      <c r="G40" s="24"/>
      <c r="H40" s="25"/>
      <c r="I40" s="25"/>
    </row>
    <row r="41" spans="1:9" ht="15.75" thickBot="1" x14ac:dyDescent="0.3">
      <c r="A41" s="21" t="s">
        <v>45</v>
      </c>
      <c r="B41" s="22" t="s">
        <v>46</v>
      </c>
      <c r="C41" s="18">
        <f>C23+C39</f>
        <v>79803</v>
      </c>
      <c r="D41" s="18">
        <f>D23+D39</f>
        <v>80221</v>
      </c>
      <c r="E41" s="18">
        <f>E23+E39</f>
        <v>37109</v>
      </c>
      <c r="F41" s="18">
        <f>F23+F39</f>
        <v>37109</v>
      </c>
      <c r="G41" s="18">
        <f>G23+G39</f>
        <v>2004</v>
      </c>
      <c r="H41" s="19">
        <f>C41+E41+G41</f>
        <v>118916</v>
      </c>
      <c r="I41" s="19">
        <f>I23+I39</f>
        <v>119334</v>
      </c>
    </row>
    <row r="42" spans="1:9" x14ac:dyDescent="0.25">
      <c r="A42" s="86" t="s">
        <v>96</v>
      </c>
    </row>
  </sheetData>
  <mergeCells count="9">
    <mergeCell ref="I5:I6"/>
    <mergeCell ref="A2:H2"/>
    <mergeCell ref="A3:H3"/>
    <mergeCell ref="E5:F5"/>
    <mergeCell ref="C5:D5"/>
    <mergeCell ref="G5:G6"/>
    <mergeCell ref="B5:B6"/>
    <mergeCell ref="A5:A6"/>
    <mergeCell ref="H5:H6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  <rowBreaks count="1" manualBreakCount="1">
    <brk id="24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100" workbookViewId="0">
      <selection activeCell="I2" sqref="I2"/>
    </sheetView>
  </sheetViews>
  <sheetFormatPr defaultRowHeight="15" x14ac:dyDescent="0.25"/>
  <cols>
    <col min="2" max="2" width="44.5703125" customWidth="1"/>
    <col min="3" max="3" width="11.42578125" style="13" customWidth="1"/>
    <col min="4" max="5" width="12" style="13" customWidth="1"/>
    <col min="6" max="7" width="11.28515625" style="13" customWidth="1"/>
    <col min="8" max="9" width="11.140625" customWidth="1"/>
  </cols>
  <sheetData>
    <row r="1" spans="1:9" x14ac:dyDescent="0.25">
      <c r="H1" s="14"/>
      <c r="I1" s="14" t="s">
        <v>100</v>
      </c>
    </row>
    <row r="2" spans="1:9" x14ac:dyDescent="0.25">
      <c r="A2" s="91" t="s">
        <v>89</v>
      </c>
      <c r="B2" s="91"/>
      <c r="C2" s="91"/>
      <c r="D2" s="91"/>
      <c r="E2" s="91"/>
      <c r="F2" s="91"/>
      <c r="G2" s="91"/>
      <c r="H2" s="91"/>
      <c r="I2" s="40"/>
    </row>
    <row r="3" spans="1:9" x14ac:dyDescent="0.25">
      <c r="A3" s="91" t="s">
        <v>56</v>
      </c>
      <c r="B3" s="91"/>
      <c r="C3" s="91"/>
      <c r="D3" s="91"/>
      <c r="E3" s="91"/>
      <c r="F3" s="91"/>
      <c r="G3" s="91"/>
      <c r="H3" s="91"/>
    </row>
    <row r="4" spans="1:9" ht="15.75" thickBot="1" x14ac:dyDescent="0.3">
      <c r="H4" s="10"/>
      <c r="I4" s="10" t="s">
        <v>2</v>
      </c>
    </row>
    <row r="5" spans="1:9" ht="15.75" thickBot="1" x14ac:dyDescent="0.3">
      <c r="A5" s="92" t="s">
        <v>1</v>
      </c>
      <c r="B5" s="94" t="s">
        <v>0</v>
      </c>
      <c r="C5" s="119" t="s">
        <v>85</v>
      </c>
      <c r="D5" s="117" t="s">
        <v>82</v>
      </c>
      <c r="E5" s="118"/>
      <c r="F5" s="119" t="s">
        <v>83</v>
      </c>
      <c r="G5" s="119" t="s">
        <v>84</v>
      </c>
      <c r="H5" s="105" t="s">
        <v>92</v>
      </c>
      <c r="I5" s="107" t="s">
        <v>93</v>
      </c>
    </row>
    <row r="6" spans="1:9" ht="26.25" thickBot="1" x14ac:dyDescent="0.3">
      <c r="A6" s="93"/>
      <c r="B6" s="95"/>
      <c r="C6" s="120"/>
      <c r="D6" s="87" t="s">
        <v>94</v>
      </c>
      <c r="E6" s="89" t="s">
        <v>95</v>
      </c>
      <c r="F6" s="120"/>
      <c r="G6" s="120"/>
      <c r="H6" s="106"/>
      <c r="I6" s="108"/>
    </row>
    <row r="7" spans="1:9" x14ac:dyDescent="0.25">
      <c r="A7" s="3" t="s">
        <v>3</v>
      </c>
      <c r="B7" s="4" t="s">
        <v>17</v>
      </c>
      <c r="C7" s="29">
        <v>2795</v>
      </c>
      <c r="D7" s="29">
        <v>4428</v>
      </c>
      <c r="E7" s="29">
        <v>4865</v>
      </c>
      <c r="F7" s="29">
        <v>0</v>
      </c>
      <c r="G7" s="34">
        <v>0</v>
      </c>
      <c r="H7" s="28">
        <f>C7+D7+F7+G7</f>
        <v>7223</v>
      </c>
      <c r="I7" s="28">
        <f>C7+E7+F7+G7</f>
        <v>7660</v>
      </c>
    </row>
    <row r="8" spans="1:9" x14ac:dyDescent="0.25">
      <c r="A8" s="2" t="s">
        <v>4</v>
      </c>
      <c r="B8" s="1" t="s">
        <v>18</v>
      </c>
      <c r="C8" s="26">
        <v>762</v>
      </c>
      <c r="D8" s="26">
        <v>1148</v>
      </c>
      <c r="E8" s="26">
        <v>1269</v>
      </c>
      <c r="F8" s="26">
        <v>0</v>
      </c>
      <c r="G8" s="33">
        <v>0</v>
      </c>
      <c r="H8" s="28">
        <f t="shared" ref="H8:H36" si="0">C8+D8+F8+G8</f>
        <v>1910</v>
      </c>
      <c r="I8" s="28">
        <f t="shared" ref="I8:I11" si="1">C8+E8+F8+G8</f>
        <v>2031</v>
      </c>
    </row>
    <row r="9" spans="1:9" x14ac:dyDescent="0.25">
      <c r="A9" s="2" t="s">
        <v>5</v>
      </c>
      <c r="B9" s="1" t="s">
        <v>19</v>
      </c>
      <c r="C9" s="26">
        <v>639</v>
      </c>
      <c r="D9" s="26">
        <v>6720</v>
      </c>
      <c r="E9" s="26">
        <v>6920</v>
      </c>
      <c r="F9" s="26">
        <v>0</v>
      </c>
      <c r="G9" s="33">
        <v>0</v>
      </c>
      <c r="H9" s="28">
        <f t="shared" si="0"/>
        <v>7359</v>
      </c>
      <c r="I9" s="28">
        <f t="shared" si="1"/>
        <v>7559</v>
      </c>
    </row>
    <row r="10" spans="1:9" x14ac:dyDescent="0.25">
      <c r="A10" s="2" t="s">
        <v>6</v>
      </c>
      <c r="B10" s="1" t="s">
        <v>20</v>
      </c>
      <c r="C10" s="26">
        <v>0</v>
      </c>
      <c r="D10" s="26">
        <v>0</v>
      </c>
      <c r="E10" s="26">
        <v>0</v>
      </c>
      <c r="F10" s="26">
        <v>0</v>
      </c>
      <c r="G10" s="33">
        <v>0</v>
      </c>
      <c r="H10" s="28">
        <f t="shared" si="0"/>
        <v>0</v>
      </c>
      <c r="I10" s="28">
        <f t="shared" si="1"/>
        <v>0</v>
      </c>
    </row>
    <row r="11" spans="1:9" ht="15.75" thickBot="1" x14ac:dyDescent="0.3">
      <c r="A11" s="5" t="s">
        <v>7</v>
      </c>
      <c r="B11" s="6" t="s">
        <v>21</v>
      </c>
      <c r="C11" s="27">
        <v>0</v>
      </c>
      <c r="D11" s="27">
        <v>0</v>
      </c>
      <c r="E11" s="27">
        <v>0</v>
      </c>
      <c r="F11" s="27">
        <v>0</v>
      </c>
      <c r="G11" s="38">
        <v>0</v>
      </c>
      <c r="H11" s="28">
        <f t="shared" si="0"/>
        <v>0</v>
      </c>
      <c r="I11" s="28">
        <f t="shared" si="1"/>
        <v>0</v>
      </c>
    </row>
    <row r="12" spans="1:9" ht="15.75" thickBot="1" x14ac:dyDescent="0.3">
      <c r="A12" s="21" t="s">
        <v>15</v>
      </c>
      <c r="B12" s="7" t="s">
        <v>75</v>
      </c>
      <c r="C12" s="18">
        <f t="shared" ref="C12:I12" si="2">SUM(C7:C11)</f>
        <v>4196</v>
      </c>
      <c r="D12" s="18">
        <f t="shared" si="2"/>
        <v>12296</v>
      </c>
      <c r="E12" s="18">
        <f t="shared" si="2"/>
        <v>13054</v>
      </c>
      <c r="F12" s="18">
        <f t="shared" si="2"/>
        <v>0</v>
      </c>
      <c r="G12" s="18">
        <f t="shared" si="2"/>
        <v>0</v>
      </c>
      <c r="H12" s="19">
        <f t="shared" si="2"/>
        <v>16492</v>
      </c>
      <c r="I12" s="19">
        <f t="shared" si="2"/>
        <v>17250</v>
      </c>
    </row>
    <row r="13" spans="1:9" x14ac:dyDescent="0.25">
      <c r="A13" s="3"/>
      <c r="B13" s="4"/>
      <c r="C13" s="29"/>
      <c r="D13" s="29"/>
      <c r="E13" s="29"/>
      <c r="F13" s="29"/>
      <c r="G13" s="34"/>
      <c r="H13" s="28"/>
      <c r="I13" s="28"/>
    </row>
    <row r="14" spans="1:9" x14ac:dyDescent="0.25">
      <c r="A14" s="2" t="s">
        <v>8</v>
      </c>
      <c r="B14" s="1" t="s">
        <v>26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8">
        <f t="shared" si="0"/>
        <v>0</v>
      </c>
      <c r="I14" s="28">
        <f t="shared" ref="I14:I20" si="3">C14+E14+F14+G14</f>
        <v>0</v>
      </c>
    </row>
    <row r="15" spans="1:9" x14ac:dyDescent="0.25">
      <c r="A15" s="2" t="s">
        <v>9</v>
      </c>
      <c r="B15" s="1" t="s">
        <v>27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8">
        <f t="shared" si="0"/>
        <v>0</v>
      </c>
      <c r="I15" s="28">
        <f t="shared" si="3"/>
        <v>0</v>
      </c>
    </row>
    <row r="16" spans="1:9" x14ac:dyDescent="0.25">
      <c r="A16" s="2" t="s">
        <v>10</v>
      </c>
      <c r="B16" s="1" t="s">
        <v>28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8">
        <f t="shared" si="0"/>
        <v>0</v>
      </c>
      <c r="I16" s="28">
        <f t="shared" si="3"/>
        <v>0</v>
      </c>
    </row>
    <row r="17" spans="1:9" x14ac:dyDescent="0.25">
      <c r="A17" s="2" t="s">
        <v>11</v>
      </c>
      <c r="B17" s="1" t="s">
        <v>29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8">
        <f t="shared" si="0"/>
        <v>0</v>
      </c>
      <c r="I17" s="28">
        <f t="shared" si="3"/>
        <v>0</v>
      </c>
    </row>
    <row r="18" spans="1:9" s="20" customFormat="1" x14ac:dyDescent="0.25">
      <c r="A18" s="2" t="s">
        <v>12</v>
      </c>
      <c r="B18" s="1" t="s">
        <v>30</v>
      </c>
      <c r="C18" s="16">
        <v>0</v>
      </c>
      <c r="D18" s="16">
        <v>0</v>
      </c>
      <c r="E18" s="16">
        <v>0</v>
      </c>
      <c r="F18" s="16">
        <v>0</v>
      </c>
      <c r="G18" s="26">
        <v>0</v>
      </c>
      <c r="H18" s="28">
        <f t="shared" si="0"/>
        <v>0</v>
      </c>
      <c r="I18" s="28">
        <f t="shared" si="3"/>
        <v>0</v>
      </c>
    </row>
    <row r="19" spans="1:9" s="20" customFormat="1" x14ac:dyDescent="0.25">
      <c r="A19" s="2" t="s">
        <v>13</v>
      </c>
      <c r="B19" s="1" t="s">
        <v>31</v>
      </c>
      <c r="C19" s="16">
        <v>0</v>
      </c>
      <c r="D19" s="16">
        <v>0</v>
      </c>
      <c r="E19" s="16">
        <v>0</v>
      </c>
      <c r="F19" s="16">
        <v>0</v>
      </c>
      <c r="G19" s="26">
        <v>0</v>
      </c>
      <c r="H19" s="28">
        <f t="shared" si="0"/>
        <v>0</v>
      </c>
      <c r="I19" s="28">
        <f t="shared" si="3"/>
        <v>0</v>
      </c>
    </row>
    <row r="20" spans="1:9" s="20" customFormat="1" ht="15.75" thickBot="1" x14ac:dyDescent="0.3">
      <c r="A20" s="5" t="s">
        <v>14</v>
      </c>
      <c r="B20" s="6" t="s">
        <v>32</v>
      </c>
      <c r="C20" s="30">
        <v>0</v>
      </c>
      <c r="D20" s="30">
        <v>0</v>
      </c>
      <c r="E20" s="30">
        <v>0</v>
      </c>
      <c r="F20" s="30">
        <v>0</v>
      </c>
      <c r="G20" s="26">
        <v>0</v>
      </c>
      <c r="H20" s="28">
        <f t="shared" si="0"/>
        <v>0</v>
      </c>
      <c r="I20" s="28">
        <f t="shared" si="3"/>
        <v>0</v>
      </c>
    </row>
    <row r="21" spans="1:9" ht="15.75" thickBot="1" x14ac:dyDescent="0.3">
      <c r="A21" s="21" t="s">
        <v>16</v>
      </c>
      <c r="B21" s="7" t="s">
        <v>76</v>
      </c>
      <c r="C21" s="18">
        <f t="shared" ref="C21:I21" si="4">SUM(C14:C20)</f>
        <v>0</v>
      </c>
      <c r="D21" s="18">
        <f t="shared" si="4"/>
        <v>0</v>
      </c>
      <c r="E21" s="18">
        <f t="shared" si="4"/>
        <v>0</v>
      </c>
      <c r="F21" s="18">
        <f t="shared" si="4"/>
        <v>0</v>
      </c>
      <c r="G21" s="18">
        <f t="shared" si="4"/>
        <v>0</v>
      </c>
      <c r="H21" s="19">
        <f t="shared" si="4"/>
        <v>0</v>
      </c>
      <c r="I21" s="19">
        <f t="shared" si="4"/>
        <v>0</v>
      </c>
    </row>
    <row r="22" spans="1:9" ht="15.75" thickBot="1" x14ac:dyDescent="0.3">
      <c r="A22" s="8"/>
      <c r="B22" s="9"/>
      <c r="C22" s="24"/>
      <c r="D22" s="24"/>
      <c r="E22" s="24"/>
      <c r="F22" s="24"/>
      <c r="G22" s="37"/>
      <c r="H22" s="28"/>
      <c r="I22" s="28"/>
    </row>
    <row r="23" spans="1:9" ht="15.75" thickBot="1" x14ac:dyDescent="0.3">
      <c r="A23" s="21" t="s">
        <v>24</v>
      </c>
      <c r="B23" s="22" t="s">
        <v>25</v>
      </c>
      <c r="C23" s="18">
        <f t="shared" ref="C23:I23" si="5">C21+C12</f>
        <v>4196</v>
      </c>
      <c r="D23" s="18">
        <f t="shared" si="5"/>
        <v>12296</v>
      </c>
      <c r="E23" s="18">
        <f t="shared" si="5"/>
        <v>13054</v>
      </c>
      <c r="F23" s="18">
        <f t="shared" si="5"/>
        <v>0</v>
      </c>
      <c r="G23" s="18">
        <f t="shared" si="5"/>
        <v>0</v>
      </c>
      <c r="H23" s="19">
        <f t="shared" si="5"/>
        <v>16492</v>
      </c>
      <c r="I23" s="19">
        <f t="shared" si="5"/>
        <v>17250</v>
      </c>
    </row>
    <row r="24" spans="1:9" x14ac:dyDescent="0.25">
      <c r="A24" s="3"/>
      <c r="B24" s="4"/>
      <c r="C24" s="29"/>
      <c r="D24" s="29"/>
      <c r="E24" s="29"/>
      <c r="F24" s="29"/>
      <c r="G24" s="34"/>
      <c r="H24" s="28"/>
      <c r="I24" s="28"/>
    </row>
    <row r="25" spans="1:9" x14ac:dyDescent="0.25">
      <c r="A25" s="2" t="s">
        <v>33</v>
      </c>
      <c r="B25" s="1" t="s">
        <v>36</v>
      </c>
      <c r="C25" s="26">
        <v>0</v>
      </c>
      <c r="D25" s="26">
        <v>127</v>
      </c>
      <c r="E25" s="26">
        <v>197</v>
      </c>
      <c r="F25" s="26">
        <v>0</v>
      </c>
      <c r="G25" s="26">
        <v>0</v>
      </c>
      <c r="H25" s="28">
        <f t="shared" si="0"/>
        <v>127</v>
      </c>
      <c r="I25" s="28">
        <f t="shared" ref="I25:I27" si="6">C25+E25+F25+G25</f>
        <v>197</v>
      </c>
    </row>
    <row r="26" spans="1:9" x14ac:dyDescent="0.25">
      <c r="A26" s="2" t="s">
        <v>34</v>
      </c>
      <c r="B26" s="1" t="s">
        <v>37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8">
        <f t="shared" si="0"/>
        <v>0</v>
      </c>
      <c r="I26" s="28">
        <f t="shared" si="6"/>
        <v>0</v>
      </c>
    </row>
    <row r="27" spans="1:9" ht="15.75" thickBot="1" x14ac:dyDescent="0.3">
      <c r="A27" s="5" t="s">
        <v>35</v>
      </c>
      <c r="B27" s="6" t="s">
        <v>38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8">
        <f t="shared" si="0"/>
        <v>0</v>
      </c>
      <c r="I27" s="28">
        <f t="shared" si="6"/>
        <v>0</v>
      </c>
    </row>
    <row r="28" spans="1:9" ht="15.75" thickBot="1" x14ac:dyDescent="0.3">
      <c r="A28" s="21" t="s">
        <v>39</v>
      </c>
      <c r="B28" s="7" t="s">
        <v>78</v>
      </c>
      <c r="C28" s="18">
        <f t="shared" ref="C28:I28" si="7">SUM(C25:C27)</f>
        <v>0</v>
      </c>
      <c r="D28" s="18">
        <f t="shared" si="7"/>
        <v>127</v>
      </c>
      <c r="E28" s="18">
        <f t="shared" si="7"/>
        <v>197</v>
      </c>
      <c r="F28" s="18">
        <f t="shared" si="7"/>
        <v>0</v>
      </c>
      <c r="G28" s="18">
        <f t="shared" si="7"/>
        <v>0</v>
      </c>
      <c r="H28" s="19">
        <f t="shared" si="7"/>
        <v>127</v>
      </c>
      <c r="I28" s="19">
        <f t="shared" si="7"/>
        <v>197</v>
      </c>
    </row>
    <row r="29" spans="1:9" x14ac:dyDescent="0.25">
      <c r="A29" s="3"/>
      <c r="B29" s="4"/>
      <c r="C29" s="29"/>
      <c r="D29" s="29"/>
      <c r="E29" s="29"/>
      <c r="F29" s="29"/>
      <c r="G29" s="34"/>
      <c r="H29" s="28"/>
      <c r="I29" s="28"/>
    </row>
    <row r="30" spans="1:9" s="20" customFormat="1" x14ac:dyDescent="0.25">
      <c r="A30" s="2" t="s">
        <v>8</v>
      </c>
      <c r="B30" s="1" t="s">
        <v>26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8">
        <f t="shared" si="0"/>
        <v>0</v>
      </c>
      <c r="I30" s="28">
        <f t="shared" ref="I30:I36" si="8">C30+E30+F30+G30</f>
        <v>0</v>
      </c>
    </row>
    <row r="31" spans="1:9" x14ac:dyDescent="0.25">
      <c r="A31" s="2" t="s">
        <v>9</v>
      </c>
      <c r="B31" s="1" t="s">
        <v>27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8">
        <f t="shared" si="0"/>
        <v>0</v>
      </c>
      <c r="I31" s="28">
        <f t="shared" si="8"/>
        <v>0</v>
      </c>
    </row>
    <row r="32" spans="1:9" x14ac:dyDescent="0.25">
      <c r="A32" s="2" t="s">
        <v>10</v>
      </c>
      <c r="B32" s="1" t="s">
        <v>28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8">
        <f t="shared" si="0"/>
        <v>0</v>
      </c>
      <c r="I32" s="28">
        <f t="shared" si="8"/>
        <v>0</v>
      </c>
    </row>
    <row r="33" spans="1:9" x14ac:dyDescent="0.25">
      <c r="A33" s="2" t="s">
        <v>11</v>
      </c>
      <c r="B33" s="1" t="s">
        <v>29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8">
        <f t="shared" si="0"/>
        <v>0</v>
      </c>
      <c r="I33" s="28">
        <f t="shared" si="8"/>
        <v>0</v>
      </c>
    </row>
    <row r="34" spans="1:9" x14ac:dyDescent="0.25">
      <c r="A34" s="2" t="s">
        <v>12</v>
      </c>
      <c r="B34" s="1" t="s">
        <v>30</v>
      </c>
      <c r="C34" s="16">
        <v>0</v>
      </c>
      <c r="D34" s="16">
        <v>0</v>
      </c>
      <c r="E34" s="16">
        <v>0</v>
      </c>
      <c r="F34" s="16">
        <v>0</v>
      </c>
      <c r="G34" s="26">
        <v>0</v>
      </c>
      <c r="H34" s="28">
        <f t="shared" si="0"/>
        <v>0</v>
      </c>
      <c r="I34" s="28">
        <f t="shared" si="8"/>
        <v>0</v>
      </c>
    </row>
    <row r="35" spans="1:9" x14ac:dyDescent="0.25">
      <c r="A35" s="2" t="s">
        <v>13</v>
      </c>
      <c r="B35" s="1" t="s">
        <v>31</v>
      </c>
      <c r="C35" s="16">
        <v>0</v>
      </c>
      <c r="D35" s="16">
        <v>0</v>
      </c>
      <c r="E35" s="16">
        <v>0</v>
      </c>
      <c r="F35" s="16">
        <v>0</v>
      </c>
      <c r="G35" s="26">
        <v>0</v>
      </c>
      <c r="H35" s="28">
        <f t="shared" si="0"/>
        <v>0</v>
      </c>
      <c r="I35" s="28">
        <f t="shared" si="8"/>
        <v>0</v>
      </c>
    </row>
    <row r="36" spans="1:9" ht="15.75" thickBot="1" x14ac:dyDescent="0.3">
      <c r="A36" s="5" t="s">
        <v>14</v>
      </c>
      <c r="B36" s="6" t="s">
        <v>32</v>
      </c>
      <c r="C36" s="30">
        <v>0</v>
      </c>
      <c r="D36" s="30">
        <v>0</v>
      </c>
      <c r="E36" s="30">
        <v>0</v>
      </c>
      <c r="F36" s="30">
        <v>0</v>
      </c>
      <c r="G36" s="26">
        <v>0</v>
      </c>
      <c r="H36" s="28">
        <f t="shared" si="0"/>
        <v>0</v>
      </c>
      <c r="I36" s="28">
        <f t="shared" si="8"/>
        <v>0</v>
      </c>
    </row>
    <row r="37" spans="1:9" ht="15.75" thickBot="1" x14ac:dyDescent="0.3">
      <c r="A37" s="21" t="s">
        <v>41</v>
      </c>
      <c r="B37" s="7" t="s">
        <v>77</v>
      </c>
      <c r="C37" s="18">
        <f t="shared" ref="C37:I37" si="9">SUM(C30:C36)</f>
        <v>0</v>
      </c>
      <c r="D37" s="18">
        <f t="shared" si="9"/>
        <v>0</v>
      </c>
      <c r="E37" s="18">
        <f t="shared" si="9"/>
        <v>0</v>
      </c>
      <c r="F37" s="18">
        <f t="shared" si="9"/>
        <v>0</v>
      </c>
      <c r="G37" s="18">
        <f t="shared" si="9"/>
        <v>0</v>
      </c>
      <c r="H37" s="19">
        <f t="shared" si="9"/>
        <v>0</v>
      </c>
      <c r="I37" s="19">
        <f t="shared" si="9"/>
        <v>0</v>
      </c>
    </row>
    <row r="38" spans="1:9" ht="15.75" thickBot="1" x14ac:dyDescent="0.3">
      <c r="A38" s="8"/>
      <c r="B38" s="9"/>
      <c r="C38" s="24"/>
      <c r="D38" s="24"/>
      <c r="E38" s="24"/>
      <c r="F38" s="24"/>
      <c r="G38" s="37"/>
      <c r="H38" s="28"/>
      <c r="I38" s="28"/>
    </row>
    <row r="39" spans="1:9" ht="15.75" thickBot="1" x14ac:dyDescent="0.3">
      <c r="A39" s="21" t="s">
        <v>43</v>
      </c>
      <c r="B39" s="22" t="s">
        <v>44</v>
      </c>
      <c r="C39" s="18">
        <f t="shared" ref="C39:I39" si="10">C37+C28</f>
        <v>0</v>
      </c>
      <c r="D39" s="18">
        <f t="shared" si="10"/>
        <v>127</v>
      </c>
      <c r="E39" s="18">
        <f t="shared" si="10"/>
        <v>197</v>
      </c>
      <c r="F39" s="18">
        <f t="shared" si="10"/>
        <v>0</v>
      </c>
      <c r="G39" s="18">
        <f t="shared" si="10"/>
        <v>0</v>
      </c>
      <c r="H39" s="19">
        <f t="shared" si="10"/>
        <v>127</v>
      </c>
      <c r="I39" s="19">
        <f t="shared" si="10"/>
        <v>197</v>
      </c>
    </row>
    <row r="40" spans="1:9" ht="15.75" thickBot="1" x14ac:dyDescent="0.3">
      <c r="A40" s="8"/>
      <c r="B40" s="23"/>
      <c r="C40" s="24"/>
      <c r="D40" s="24"/>
      <c r="E40" s="24"/>
      <c r="F40" s="24"/>
      <c r="G40" s="37"/>
      <c r="H40" s="28"/>
      <c r="I40" s="28"/>
    </row>
    <row r="41" spans="1:9" ht="15.75" thickBot="1" x14ac:dyDescent="0.3">
      <c r="A41" s="21" t="s">
        <v>45</v>
      </c>
      <c r="B41" s="22" t="s">
        <v>46</v>
      </c>
      <c r="C41" s="18">
        <f t="shared" ref="C41:I41" si="11">C23+C39</f>
        <v>4196</v>
      </c>
      <c r="D41" s="18">
        <f t="shared" si="11"/>
        <v>12423</v>
      </c>
      <c r="E41" s="18">
        <f t="shared" si="11"/>
        <v>13251</v>
      </c>
      <c r="F41" s="18">
        <f t="shared" si="11"/>
        <v>0</v>
      </c>
      <c r="G41" s="18">
        <f t="shared" si="11"/>
        <v>0</v>
      </c>
      <c r="H41" s="19">
        <f t="shared" si="11"/>
        <v>16619</v>
      </c>
      <c r="I41" s="19">
        <f t="shared" si="11"/>
        <v>17447</v>
      </c>
    </row>
    <row r="42" spans="1:9" x14ac:dyDescent="0.25">
      <c r="A42" s="86" t="s">
        <v>96</v>
      </c>
    </row>
  </sheetData>
  <mergeCells count="10">
    <mergeCell ref="I5:I6"/>
    <mergeCell ref="A2:H2"/>
    <mergeCell ref="A3:H3"/>
    <mergeCell ref="D5:E5"/>
    <mergeCell ref="G5:G6"/>
    <mergeCell ref="F5:F6"/>
    <mergeCell ref="C5:C6"/>
    <mergeCell ref="B5:B6"/>
    <mergeCell ref="A5:A6"/>
    <mergeCell ref="H5:H6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  <rowBreaks count="1" manualBreakCount="1">
    <brk id="2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7.sz.m.-műk.-felh.kiad.fel.</vt:lpstr>
      <vt:lpstr>7.1.sz.m.-műk.-felh.kiad.köt.</vt:lpstr>
      <vt:lpstr>7.1.1.sz.m.-műk.-felh.k.köt Önk</vt:lpstr>
      <vt:lpstr>7.1.2.sz.m.-műk.-felh.k.köt PH</vt:lpstr>
      <vt:lpstr>7.1.3.sz.m.-műk.-felh.k.köt Ovi</vt:lpstr>
      <vt:lpstr>7.1.4.sz.m.-műk.-felh.k.köt MH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Katalin</cp:lastModifiedBy>
  <cp:lastPrinted>2014-02-18T21:58:49Z</cp:lastPrinted>
  <dcterms:created xsi:type="dcterms:W3CDTF">2014-02-09T08:54:17Z</dcterms:created>
  <dcterms:modified xsi:type="dcterms:W3CDTF">2017-04-23T18:01:12Z</dcterms:modified>
</cp:coreProperties>
</file>