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165" windowWidth="11355" windowHeight="13740"/>
  </bookViews>
  <sheets>
    <sheet name="3.sz.m.-műk.bev." sheetId="1" r:id="rId1"/>
    <sheet name="3.1-3.7. sz.mellékletek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F42" i="1"/>
  <c r="C47"/>
  <c r="C42"/>
  <c r="C33"/>
  <c r="F40"/>
  <c r="F36"/>
  <c r="F47"/>
  <c r="F54"/>
  <c r="F61"/>
  <c r="F66"/>
  <c r="F68"/>
  <c r="D40"/>
  <c r="D47"/>
  <c r="D54"/>
  <c r="D66"/>
  <c r="D68"/>
  <c r="C40"/>
  <c r="C36"/>
  <c r="C54"/>
  <c r="C66"/>
  <c r="C68"/>
  <c r="E66"/>
  <c r="E36"/>
  <c r="E47"/>
  <c r="E54"/>
  <c r="E68"/>
  <c r="G68"/>
  <c r="G66"/>
  <c r="G61"/>
  <c r="G54"/>
  <c r="G47"/>
  <c r="G34"/>
  <c r="G35"/>
  <c r="G36"/>
  <c r="G37"/>
  <c r="G38"/>
  <c r="G39"/>
  <c r="G40"/>
  <c r="G41"/>
  <c r="G42"/>
  <c r="G43"/>
  <c r="G44"/>
  <c r="G45"/>
  <c r="G46"/>
  <c r="G33"/>
  <c r="G15"/>
  <c r="G7"/>
  <c r="G8"/>
  <c r="G9"/>
  <c r="G10"/>
  <c r="G11"/>
  <c r="G12"/>
  <c r="G13"/>
  <c r="G14"/>
  <c r="G6"/>
  <c r="G5"/>
  <c r="D15"/>
  <c r="D24"/>
  <c r="D22"/>
  <c r="D17"/>
  <c r="D26"/>
  <c r="D30"/>
  <c r="D36"/>
  <c r="D52"/>
  <c r="F74" i="2"/>
  <c r="E74"/>
  <c r="F64"/>
  <c r="E64"/>
  <c r="D50"/>
  <c r="D54"/>
  <c r="D46"/>
  <c r="F34"/>
  <c r="E34"/>
  <c r="E15" i="1"/>
  <c r="F15"/>
  <c r="C15"/>
  <c r="F53" i="2"/>
  <c r="F52"/>
  <c r="F51"/>
  <c r="E50"/>
  <c r="C50"/>
  <c r="F50"/>
  <c r="F49"/>
  <c r="E48"/>
  <c r="E46"/>
  <c r="E54"/>
  <c r="D48"/>
  <c r="C48"/>
  <c r="C54"/>
  <c r="F54"/>
  <c r="F47"/>
  <c r="C46"/>
  <c r="F45"/>
  <c r="F44"/>
  <c r="F43"/>
  <c r="F42"/>
  <c r="E41"/>
  <c r="D41"/>
  <c r="C41"/>
  <c r="F41"/>
  <c r="G18" i="1"/>
  <c r="G19"/>
  <c r="G20"/>
  <c r="G21"/>
  <c r="G23"/>
  <c r="G25"/>
  <c r="G27"/>
  <c r="G28"/>
  <c r="G29"/>
  <c r="G32"/>
  <c r="G49"/>
  <c r="G50"/>
  <c r="G51"/>
  <c r="G53"/>
  <c r="G56"/>
  <c r="G57"/>
  <c r="G58"/>
  <c r="G59"/>
  <c r="G60"/>
  <c r="G62"/>
  <c r="G63"/>
  <c r="G64"/>
  <c r="G65"/>
  <c r="E52"/>
  <c r="F52"/>
  <c r="C52"/>
  <c r="G52"/>
  <c r="E40"/>
  <c r="E26"/>
  <c r="F26"/>
  <c r="C26"/>
  <c r="E24"/>
  <c r="E30"/>
  <c r="F22"/>
  <c r="F30"/>
  <c r="G30"/>
  <c r="F24"/>
  <c r="C24"/>
  <c r="G24"/>
  <c r="E22"/>
  <c r="C22"/>
  <c r="G22"/>
  <c r="E17"/>
  <c r="F17"/>
  <c r="C17"/>
  <c r="G17"/>
  <c r="G26"/>
  <c r="F48" i="2"/>
  <c r="F46"/>
  <c r="C30" i="1"/>
</calcChain>
</file>

<file path=xl/sharedStrings.xml><?xml version="1.0" encoding="utf-8"?>
<sst xmlns="http://schemas.openxmlformats.org/spreadsheetml/2006/main" count="245" uniqueCount="153">
  <si>
    <t>Megnevezés</t>
  </si>
  <si>
    <t>Intézmények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</si>
  <si>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</si>
  <si>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</si>
  <si>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</si>
  <si>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</si>
  <si>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</si>
  <si>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</si>
  <si>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</si>
  <si>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</si>
  <si>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</si>
  <si>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</si>
  <si>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</si>
  <si>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</si>
  <si>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</si>
  <si>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</si>
  <si>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</si>
  <si>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</si>
  <si>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</si>
  <si>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</si>
  <si>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</si>
  <si>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</si>
  <si>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</si>
  <si>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</si>
  <si>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</si>
  <si>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</si>
  <si>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</si>
  <si>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</si>
  <si>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</si>
  <si>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</si>
  <si>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</si>
  <si>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</si>
  <si>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</si>
  <si>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</si>
  <si>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</si>
  <si>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</si>
  <si>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</si>
  <si>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</si>
  <si>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</si>
  <si>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</si>
  <si>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</si>
  <si>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</si>
  <si>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</si>
  <si>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</si>
  <si>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</si>
  <si>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</si>
  <si>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</si>
  <si>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</si>
  <si>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</si>
  <si>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</si>
  <si>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</si>
  <si>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</si>
  <si>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</si>
  <si>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</si>
  <si>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</si>
  <si>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</si>
  <si>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</si>
  <si>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</si>
  <si>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</si>
  <si>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</si>
  <si>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</si>
  <si>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</si>
  <si>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</si>
  <si>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</si>
  <si>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</si>
  <si>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</si>
  <si>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</si>
  <si>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</si>
  <si>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</si>
  <si>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</si>
  <si>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</si>
  <si>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</si>
  <si>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</si>
  <si>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</si>
  <si>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</si>
  <si>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</si>
  <si>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</si>
  <si>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</si>
  <si>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</si>
  <si>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</si>
  <si>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</si>
  <si>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</si>
  <si>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</si>
  <si>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</si>
  <si>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</si>
  <si>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</si>
  <si>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</si>
  <si>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</si>
  <si>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</si>
  <si>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</si>
  <si>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</si>
  <si>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</si>
  <si>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</si>
  <si>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</si>
  <si>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</si>
  <si>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</si>
  <si>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</si>
  <si>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</si>
  <si>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</si>
  <si>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</si>
  <si>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</si>
  <si>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</si>
  <si>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</si>
  <si>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</si>
  <si>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</si>
  <si>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</si>
  <si>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</si>
  <si>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</si>
  <si>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</si>
  <si>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</si>
  <si>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</si>
  <si>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Pilisborosjenő Község Önkormányzatának 2014. évi működési bevételek előirányzatai</t>
  </si>
  <si>
    <t>Önkormány-zat</t>
  </si>
  <si>
    <t>B115  Működési célú központosított előirányzatok</t>
  </si>
  <si>
    <t>Összesen:</t>
  </si>
  <si>
    <t>Üdülőhelyi feladatok támogatása</t>
  </si>
  <si>
    <t>Lakott külterülettel kapcs. Kiadások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</si>
  <si>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</si>
  <si>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</si>
  <si>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</si>
  <si>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</si>
  <si>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</si>
  <si>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</si>
  <si>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</si>
  <si>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</si>
  <si>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</si>
  <si>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 xml:space="preserve">B115   </t>
  </si>
  <si>
    <t xml:space="preserve">B14    </t>
  </si>
  <si>
    <t>B16  Egyéb műk.c.támogatások bevétele áht.belülről</t>
  </si>
  <si>
    <t xml:space="preserve">B16   </t>
  </si>
  <si>
    <t xml:space="preserve">B15   </t>
  </si>
  <si>
    <t>B15  Működési célú visszatérítendő tám., kölcs. igénybevétele  áht.belülről</t>
  </si>
  <si>
    <t>B14  Működési célú visszatérítendő tám., kölcs. visszatérülése áht.belülről</t>
  </si>
  <si>
    <t>B3  Közhatalmi bevételek</t>
  </si>
  <si>
    <t>Támogatás TB alaptól</t>
  </si>
  <si>
    <t>Választások</t>
  </si>
  <si>
    <t>Ebből:      - Helyi önk.-okat megillető gépjárműadó</t>
  </si>
  <si>
    <t>B62  M.célú visszatérítendő tám., kölcs. Visszatérülése áht.kívülről</t>
  </si>
  <si>
    <t xml:space="preserve">B62   </t>
  </si>
  <si>
    <t xml:space="preserve">B63  </t>
  </si>
  <si>
    <t>B63  Egyéb működési célú átvett pénzeszközök</t>
  </si>
  <si>
    <t>3.2.sz.melléklet</t>
  </si>
  <si>
    <t>3.1.sz.melléklet</t>
  </si>
  <si>
    <t>3.3.sz.melléklet</t>
  </si>
  <si>
    <t>3.4.sz.melléklet</t>
  </si>
  <si>
    <t>3.5.sz.melléklet</t>
  </si>
  <si>
    <t>3.6.sz.melléklet</t>
  </si>
  <si>
    <t>3.7.sz.melléklet</t>
  </si>
  <si>
    <t>3. sz.melléklet</t>
  </si>
  <si>
    <t xml:space="preserve">  B404131</t>
  </si>
  <si>
    <t>Óvoda</t>
  </si>
  <si>
    <t>Műv.Ház</t>
  </si>
  <si>
    <t>Pilisborosjenő, 2015. február 26.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</si>
</sst>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/>
    <xf numFmtId="0" fontId="5" fillId="0" borderId="8" xfId="0" applyFont="1" applyBorder="1"/>
    <xf numFmtId="0" fontId="1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6" xfId="0" applyNumberFormat="1" applyBorder="1"/>
    <xf numFmtId="3" fontId="1" fillId="0" borderId="12" xfId="0" applyNumberFormat="1" applyFont="1" applyBorder="1"/>
    <xf numFmtId="3" fontId="0" fillId="0" borderId="8" xfId="0" applyNumberForma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2" fillId="0" borderId="2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/>
    <xf numFmtId="3" fontId="0" fillId="0" borderId="8" xfId="0" applyNumberFormat="1" applyFont="1" applyBorder="1"/>
    <xf numFmtId="3" fontId="3" fillId="0" borderId="17" xfId="0" applyNumberFormat="1" applyFont="1" applyBorder="1"/>
    <xf numFmtId="3" fontId="1" fillId="0" borderId="17" xfId="0" applyNumberFormat="1" applyFont="1" applyBorder="1"/>
    <xf numFmtId="3" fontId="3" fillId="0" borderId="13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1" fillId="0" borderId="4" xfId="0" applyNumberFormat="1" applyFont="1" applyBorder="1"/>
    <xf numFmtId="3" fontId="1" fillId="0" borderId="6" xfId="0" applyNumberFormat="1" applyFont="1" applyBorder="1"/>
    <xf numFmtId="3" fontId="1" fillId="0" borderId="2" xfId="0" applyNumberFormat="1" applyFont="1" applyBorder="1"/>
    <xf numFmtId="3" fontId="1" fillId="0" borderId="16" xfId="0" applyNumberFormat="1" applyFon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12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/>
    <xf numFmtId="3" fontId="0" fillId="0" borderId="19" xfId="0" applyNumberForma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16" xfId="0" applyNumberFormat="1" applyFont="1" applyFill="1" applyBorder="1"/>
    <xf numFmtId="0" fontId="0" fillId="0" borderId="20" xfId="0" applyFill="1" applyBorder="1"/>
    <xf numFmtId="0" fontId="0" fillId="0" borderId="21" xfId="0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3" fontId="5" fillId="0" borderId="17" xfId="0" applyNumberFormat="1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3" fontId="5" fillId="0" borderId="19" xfId="0" applyNumberFormat="1" applyFont="1" applyFill="1" applyBorder="1"/>
    <xf numFmtId="3" fontId="5" fillId="0" borderId="23" xfId="0" applyNumberFormat="1" applyFont="1" applyFill="1" applyBorder="1"/>
    <xf numFmtId="0" fontId="5" fillId="0" borderId="4" xfId="0" applyFont="1" applyFill="1" applyBorder="1" applyAlignment="1">
      <alignment wrapText="1"/>
    </xf>
    <xf numFmtId="3" fontId="0" fillId="0" borderId="23" xfId="0" applyNumberFormat="1" applyFill="1" applyBorder="1"/>
    <xf numFmtId="0" fontId="0" fillId="0" borderId="24" xfId="0" applyFill="1" applyBorder="1"/>
    <xf numFmtId="0" fontId="0" fillId="0" borderId="25" xfId="0" applyFill="1" applyBorder="1"/>
    <xf numFmtId="3" fontId="0" fillId="0" borderId="25" xfId="0" applyNumberFormat="1" applyFill="1" applyBorder="1"/>
    <xf numFmtId="3" fontId="0" fillId="0" borderId="26" xfId="0" applyNumberFormat="1" applyFill="1" applyBorder="1"/>
    <xf numFmtId="3" fontId="4" fillId="0" borderId="2" xfId="0" applyNumberFormat="1" applyFont="1" applyFill="1" applyBorder="1"/>
    <xf numFmtId="3" fontId="4" fillId="0" borderId="16" xfId="0" applyNumberFormat="1" applyFon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topLeftCell="A34" zoomScaleNormal="100" workbookViewId="0">
      <selection activeCell="E62" sqref="E62"/>
    </sheetView>
  </sheetViews>
  <sheetFormatPr defaultRowHeight="15"/>
  <cols>
    <col min="1" max="1" width="10.140625" style="41" customWidth="1"/>
    <col min="2" max="2" width="45.28515625" style="41" customWidth="1"/>
    <col min="3" max="5" width="14.5703125" style="42" customWidth="1"/>
    <col min="6" max="6" width="15.5703125" style="42" customWidth="1"/>
    <col min="7" max="7" width="14.5703125" style="42" customWidth="1"/>
  </cols>
  <sheetData>
    <row r="1" spans="1:7">
      <c r="G1" s="43" t="s">
        <v>148</v>
      </c>
    </row>
    <row r="2" spans="1:7" ht="15.75">
      <c r="A2" s="89" t="s">
        <v>111</v>
      </c>
      <c r="B2" s="89"/>
      <c r="C2" s="89"/>
      <c r="D2" s="89"/>
      <c r="E2" s="89"/>
      <c r="F2" s="89"/>
      <c r="G2" s="89"/>
    </row>
    <row r="3" spans="1:7" ht="15.75" thickBot="1">
      <c r="G3" s="44" t="s">
        <v>110</v>
      </c>
    </row>
    <row r="4" spans="1:7" ht="30.75" customHeight="1" thickBot="1">
      <c r="A4" s="45" t="s">
        <v>5</v>
      </c>
      <c r="B4" s="46" t="s">
        <v>0</v>
      </c>
      <c r="C4" s="47" t="s">
        <v>150</v>
      </c>
      <c r="D4" s="47" t="s">
        <v>151</v>
      </c>
      <c r="E4" s="47" t="s">
        <v>2</v>
      </c>
      <c r="F4" s="47" t="s">
        <v>3</v>
      </c>
      <c r="G4" s="48" t="s">
        <v>4</v>
      </c>
    </row>
    <row r="5" spans="1:7">
      <c r="A5" s="49" t="s">
        <v>6</v>
      </c>
      <c r="B5" s="50" t="s">
        <v>7</v>
      </c>
      <c r="C5" s="51">
        <v>0</v>
      </c>
      <c r="D5" s="51">
        <v>0</v>
      </c>
      <c r="E5" s="51">
        <v>0</v>
      </c>
      <c r="F5" s="51">
        <v>52537</v>
      </c>
      <c r="G5" s="52">
        <f>C5+E5+F5+D5</f>
        <v>52537</v>
      </c>
    </row>
    <row r="6" spans="1:7">
      <c r="A6" s="53" t="s">
        <v>8</v>
      </c>
      <c r="B6" s="54" t="s">
        <v>9</v>
      </c>
      <c r="C6" s="55">
        <v>0</v>
      </c>
      <c r="D6" s="55">
        <v>0</v>
      </c>
      <c r="E6" s="55">
        <v>0</v>
      </c>
      <c r="F6" s="55">
        <v>52133</v>
      </c>
      <c r="G6" s="56">
        <f>C6+E6+F6+D6</f>
        <v>52133</v>
      </c>
    </row>
    <row r="7" spans="1:7">
      <c r="A7" s="53" t="s">
        <v>10</v>
      </c>
      <c r="B7" s="54" t="s">
        <v>11</v>
      </c>
      <c r="C7" s="55">
        <v>0</v>
      </c>
      <c r="D7" s="55">
        <v>0</v>
      </c>
      <c r="E7" s="55">
        <v>0</v>
      </c>
      <c r="F7" s="55">
        <v>22733</v>
      </c>
      <c r="G7" s="56">
        <f t="shared" ref="G7:G14" si="0">C7+E7+F7+D7</f>
        <v>22733</v>
      </c>
    </row>
    <row r="8" spans="1:7">
      <c r="A8" s="53" t="s">
        <v>12</v>
      </c>
      <c r="B8" s="54" t="s">
        <v>13</v>
      </c>
      <c r="C8" s="55">
        <v>0</v>
      </c>
      <c r="D8" s="55">
        <v>0</v>
      </c>
      <c r="E8" s="55">
        <v>0</v>
      </c>
      <c r="F8" s="55">
        <v>4093</v>
      </c>
      <c r="G8" s="56">
        <f t="shared" si="0"/>
        <v>4093</v>
      </c>
    </row>
    <row r="9" spans="1:7">
      <c r="A9" s="53" t="s">
        <v>14</v>
      </c>
      <c r="B9" s="54" t="s">
        <v>15</v>
      </c>
      <c r="C9" s="55">
        <v>0</v>
      </c>
      <c r="D9" s="55">
        <v>0</v>
      </c>
      <c r="E9" s="55">
        <v>0</v>
      </c>
      <c r="F9" s="55">
        <v>0</v>
      </c>
      <c r="G9" s="56">
        <f t="shared" si="0"/>
        <v>0</v>
      </c>
    </row>
    <row r="10" spans="1:7">
      <c r="A10" s="57" t="s">
        <v>16</v>
      </c>
      <c r="B10" s="58" t="s">
        <v>17</v>
      </c>
      <c r="C10" s="59">
        <v>0</v>
      </c>
      <c r="D10" s="59">
        <v>0</v>
      </c>
      <c r="E10" s="59">
        <v>0</v>
      </c>
      <c r="F10" s="59">
        <v>0</v>
      </c>
      <c r="G10" s="56">
        <f t="shared" si="0"/>
        <v>0</v>
      </c>
    </row>
    <row r="11" spans="1:7">
      <c r="A11" s="53" t="s">
        <v>117</v>
      </c>
      <c r="B11" s="54" t="s">
        <v>124</v>
      </c>
      <c r="C11" s="55">
        <v>0</v>
      </c>
      <c r="D11" s="55">
        <v>0</v>
      </c>
      <c r="E11" s="55">
        <v>0</v>
      </c>
      <c r="F11" s="55">
        <v>0</v>
      </c>
      <c r="G11" s="56">
        <f t="shared" si="0"/>
        <v>0</v>
      </c>
    </row>
    <row r="12" spans="1:7">
      <c r="A12" s="53" t="s">
        <v>118</v>
      </c>
      <c r="B12" s="54" t="s">
        <v>123</v>
      </c>
      <c r="C12" s="55">
        <v>0</v>
      </c>
      <c r="D12" s="55">
        <v>0</v>
      </c>
      <c r="E12" s="55">
        <v>0</v>
      </c>
      <c r="F12" s="55">
        <v>0</v>
      </c>
      <c r="G12" s="56">
        <f t="shared" si="0"/>
        <v>0</v>
      </c>
    </row>
    <row r="13" spans="1:7">
      <c r="A13" s="53" t="s">
        <v>119</v>
      </c>
      <c r="B13" s="54" t="s">
        <v>122</v>
      </c>
      <c r="C13" s="55">
        <v>0</v>
      </c>
      <c r="D13" s="55">
        <v>0</v>
      </c>
      <c r="E13" s="55">
        <v>0</v>
      </c>
      <c r="F13" s="55">
        <v>0</v>
      </c>
      <c r="G13" s="56">
        <f t="shared" si="0"/>
        <v>0</v>
      </c>
    </row>
    <row r="14" spans="1:7" ht="15.75" thickBot="1">
      <c r="A14" s="57" t="s">
        <v>120</v>
      </c>
      <c r="B14" s="58" t="s">
        <v>121</v>
      </c>
      <c r="C14" s="59">
        <v>0</v>
      </c>
      <c r="D14" s="59">
        <v>0</v>
      </c>
      <c r="E14" s="59">
        <v>0</v>
      </c>
      <c r="F14" s="59">
        <v>10274</v>
      </c>
      <c r="G14" s="56">
        <f t="shared" si="0"/>
        <v>10274</v>
      </c>
    </row>
    <row r="15" spans="1:7" ht="15.75" thickBot="1">
      <c r="A15" s="60" t="s">
        <v>18</v>
      </c>
      <c r="B15" s="61" t="s">
        <v>19</v>
      </c>
      <c r="C15" s="62">
        <f>SUM(C5:C14)</f>
        <v>0</v>
      </c>
      <c r="D15" s="62">
        <f>SUM(D5:D14)</f>
        <v>0</v>
      </c>
      <c r="E15" s="62">
        <f>SUM(E5:E14)</f>
        <v>0</v>
      </c>
      <c r="F15" s="62">
        <f>SUM(F5:F14)</f>
        <v>141770</v>
      </c>
      <c r="G15" s="63">
        <f>C15+E15+F15+D15</f>
        <v>141770</v>
      </c>
    </row>
    <row r="16" spans="1:7">
      <c r="A16" s="64"/>
      <c r="B16" s="65"/>
      <c r="C16" s="66"/>
      <c r="D16" s="66"/>
      <c r="E16" s="66"/>
      <c r="F16" s="66"/>
      <c r="G16" s="67"/>
    </row>
    <row r="17" spans="1:7">
      <c r="A17" s="53" t="s">
        <v>20</v>
      </c>
      <c r="B17" s="54" t="s">
        <v>21</v>
      </c>
      <c r="C17" s="55">
        <f>C18+C19+C20+C21</f>
        <v>0</v>
      </c>
      <c r="D17" s="55">
        <f>D18+D19+D20+D21</f>
        <v>0</v>
      </c>
      <c r="E17" s="55">
        <f>E18+E19+E20+E21</f>
        <v>0</v>
      </c>
      <c r="F17" s="55">
        <f>F18+F19+F20+F21</f>
        <v>86806</v>
      </c>
      <c r="G17" s="56">
        <f t="shared" ref="G17:G30" si="1">C17+E17+F17</f>
        <v>86806</v>
      </c>
    </row>
    <row r="18" spans="1:7">
      <c r="A18" s="68" t="s">
        <v>101</v>
      </c>
      <c r="B18" s="69" t="s">
        <v>28</v>
      </c>
      <c r="C18" s="70">
        <v>0</v>
      </c>
      <c r="D18" s="70">
        <v>0</v>
      </c>
      <c r="E18" s="70">
        <v>0</v>
      </c>
      <c r="F18" s="70">
        <v>62770</v>
      </c>
      <c r="G18" s="71">
        <f t="shared" si="1"/>
        <v>62770</v>
      </c>
    </row>
    <row r="19" spans="1:7">
      <c r="A19" s="68" t="s">
        <v>102</v>
      </c>
      <c r="B19" s="69" t="s">
        <v>27</v>
      </c>
      <c r="C19" s="70">
        <v>0</v>
      </c>
      <c r="D19" s="70">
        <v>0</v>
      </c>
      <c r="E19" s="70">
        <v>0</v>
      </c>
      <c r="F19" s="70">
        <v>23966</v>
      </c>
      <c r="G19" s="71">
        <f t="shared" si="1"/>
        <v>23966</v>
      </c>
    </row>
    <row r="20" spans="1:7">
      <c r="A20" s="68" t="s">
        <v>103</v>
      </c>
      <c r="B20" s="69" t="s">
        <v>26</v>
      </c>
      <c r="C20" s="70">
        <v>0</v>
      </c>
      <c r="D20" s="70">
        <v>0</v>
      </c>
      <c r="E20" s="70">
        <v>0</v>
      </c>
      <c r="F20" s="70">
        <v>10</v>
      </c>
      <c r="G20" s="71">
        <f t="shared" si="1"/>
        <v>10</v>
      </c>
    </row>
    <row r="21" spans="1:7">
      <c r="A21" s="68" t="s">
        <v>104</v>
      </c>
      <c r="B21" s="69" t="s">
        <v>25</v>
      </c>
      <c r="C21" s="70">
        <v>0</v>
      </c>
      <c r="D21" s="70">
        <v>0</v>
      </c>
      <c r="E21" s="70">
        <v>0</v>
      </c>
      <c r="F21" s="70">
        <v>60</v>
      </c>
      <c r="G21" s="71">
        <f t="shared" si="1"/>
        <v>60</v>
      </c>
    </row>
    <row r="22" spans="1:7">
      <c r="A22" s="53" t="s">
        <v>22</v>
      </c>
      <c r="B22" s="54" t="s">
        <v>23</v>
      </c>
      <c r="C22" s="55">
        <f>C23</f>
        <v>0</v>
      </c>
      <c r="D22" s="55">
        <f>D23</f>
        <v>0</v>
      </c>
      <c r="E22" s="55">
        <f>E23</f>
        <v>0</v>
      </c>
      <c r="F22" s="55">
        <f>F23</f>
        <v>85000</v>
      </c>
      <c r="G22" s="56">
        <f t="shared" si="1"/>
        <v>85000</v>
      </c>
    </row>
    <row r="23" spans="1:7">
      <c r="A23" s="68" t="s">
        <v>105</v>
      </c>
      <c r="B23" s="69" t="s">
        <v>24</v>
      </c>
      <c r="C23" s="70">
        <v>0</v>
      </c>
      <c r="D23" s="70">
        <v>0</v>
      </c>
      <c r="E23" s="70">
        <v>0</v>
      </c>
      <c r="F23" s="70">
        <v>85000</v>
      </c>
      <c r="G23" s="71">
        <f t="shared" si="1"/>
        <v>85000</v>
      </c>
    </row>
    <row r="24" spans="1:7">
      <c r="A24" s="53" t="s">
        <v>29</v>
      </c>
      <c r="B24" s="54" t="s">
        <v>30</v>
      </c>
      <c r="C24" s="55">
        <f>C25</f>
        <v>0</v>
      </c>
      <c r="D24" s="55">
        <f>D25</f>
        <v>0</v>
      </c>
      <c r="E24" s="55">
        <f>E25</f>
        <v>0</v>
      </c>
      <c r="F24" s="55">
        <f>F25</f>
        <v>10000</v>
      </c>
      <c r="G24" s="56">
        <f t="shared" si="1"/>
        <v>10000</v>
      </c>
    </row>
    <row r="25" spans="1:7">
      <c r="A25" s="68" t="s">
        <v>106</v>
      </c>
      <c r="B25" s="69" t="s">
        <v>31</v>
      </c>
      <c r="C25" s="70">
        <v>0</v>
      </c>
      <c r="D25" s="70">
        <v>0</v>
      </c>
      <c r="E25" s="70">
        <v>0</v>
      </c>
      <c r="F25" s="70">
        <v>10000</v>
      </c>
      <c r="G25" s="71">
        <f t="shared" si="1"/>
        <v>10000</v>
      </c>
    </row>
    <row r="26" spans="1:7">
      <c r="A26" s="53" t="s">
        <v>56</v>
      </c>
      <c r="B26" s="54" t="s">
        <v>57</v>
      </c>
      <c r="C26" s="55">
        <f>C27+C28+C29</f>
        <v>0</v>
      </c>
      <c r="D26" s="55">
        <f>D27+D28+D29</f>
        <v>0</v>
      </c>
      <c r="E26" s="55">
        <f>E27+E28+E29</f>
        <v>0</v>
      </c>
      <c r="F26" s="55">
        <f>F27+F28+F29</f>
        <v>0</v>
      </c>
      <c r="G26" s="56">
        <f t="shared" si="1"/>
        <v>0</v>
      </c>
    </row>
    <row r="27" spans="1:7">
      <c r="A27" s="68" t="s">
        <v>107</v>
      </c>
      <c r="B27" s="69" t="s">
        <v>58</v>
      </c>
      <c r="C27" s="70">
        <v>0</v>
      </c>
      <c r="D27" s="70">
        <v>0</v>
      </c>
      <c r="E27" s="70">
        <v>0</v>
      </c>
      <c r="F27" s="70">
        <v>0</v>
      </c>
      <c r="G27" s="71">
        <f t="shared" si="1"/>
        <v>0</v>
      </c>
    </row>
    <row r="28" spans="1:7">
      <c r="A28" s="68" t="s">
        <v>108</v>
      </c>
      <c r="B28" s="69" t="s">
        <v>59</v>
      </c>
      <c r="C28" s="70">
        <v>0</v>
      </c>
      <c r="D28" s="70">
        <v>0</v>
      </c>
      <c r="E28" s="70">
        <v>0</v>
      </c>
      <c r="F28" s="70">
        <v>0</v>
      </c>
      <c r="G28" s="71">
        <f t="shared" si="1"/>
        <v>0</v>
      </c>
    </row>
    <row r="29" spans="1:7" ht="15.75" thickBot="1">
      <c r="A29" s="72" t="s">
        <v>109</v>
      </c>
      <c r="B29" s="73" t="s">
        <v>60</v>
      </c>
      <c r="C29" s="74">
        <v>0</v>
      </c>
      <c r="D29" s="74">
        <v>0</v>
      </c>
      <c r="E29" s="74">
        <v>0</v>
      </c>
      <c r="F29" s="74">
        <v>0</v>
      </c>
      <c r="G29" s="75">
        <f t="shared" si="1"/>
        <v>0</v>
      </c>
    </row>
    <row r="30" spans="1:7" ht="15.75" thickBot="1">
      <c r="A30" s="60" t="s">
        <v>32</v>
      </c>
      <c r="B30" s="61" t="s">
        <v>33</v>
      </c>
      <c r="C30" s="62">
        <f>C24+C22+C17+C26</f>
        <v>0</v>
      </c>
      <c r="D30" s="62">
        <f>D24+D22+D17+D26</f>
        <v>0</v>
      </c>
      <c r="E30" s="62">
        <f>E24+E22+E17+E26</f>
        <v>0</v>
      </c>
      <c r="F30" s="62">
        <f>F24+F22+F17+F26</f>
        <v>181806</v>
      </c>
      <c r="G30" s="63">
        <f t="shared" si="1"/>
        <v>181806</v>
      </c>
    </row>
    <row r="31" spans="1:7">
      <c r="A31" s="64"/>
      <c r="B31" s="65"/>
      <c r="C31" s="66"/>
      <c r="D31" s="66"/>
      <c r="E31" s="66"/>
      <c r="F31" s="66"/>
      <c r="G31" s="67"/>
    </row>
    <row r="32" spans="1:7">
      <c r="A32" s="53" t="s">
        <v>34</v>
      </c>
      <c r="B32" s="54" t="s">
        <v>44</v>
      </c>
      <c r="C32" s="55">
        <v>0</v>
      </c>
      <c r="D32" s="55">
        <v>0</v>
      </c>
      <c r="E32" s="55">
        <v>0</v>
      </c>
      <c r="F32" s="55">
        <v>0</v>
      </c>
      <c r="G32" s="56">
        <f>C32+E32+F32</f>
        <v>0</v>
      </c>
    </row>
    <row r="33" spans="1:7">
      <c r="A33" s="53" t="s">
        <v>35</v>
      </c>
      <c r="B33" s="54" t="s">
        <v>45</v>
      </c>
      <c r="C33" s="55">
        <f>1749+24</f>
        <v>1773</v>
      </c>
      <c r="D33" s="55">
        <v>1500</v>
      </c>
      <c r="E33" s="55">
        <v>3500</v>
      </c>
      <c r="F33" s="55">
        <v>2215</v>
      </c>
      <c r="G33" s="56">
        <f>C33+E33+F33+D33</f>
        <v>8988</v>
      </c>
    </row>
    <row r="34" spans="1:7">
      <c r="A34" s="68" t="s">
        <v>68</v>
      </c>
      <c r="B34" s="69" t="s">
        <v>61</v>
      </c>
      <c r="C34" s="70">
        <v>1749</v>
      </c>
      <c r="D34" s="70">
        <v>0</v>
      </c>
      <c r="E34" s="70">
        <v>0</v>
      </c>
      <c r="F34" s="70">
        <v>0</v>
      </c>
      <c r="G34" s="56">
        <f t="shared" ref="G34:G46" si="2">C34+E34+F34+D34</f>
        <v>1749</v>
      </c>
    </row>
    <row r="35" spans="1:7">
      <c r="A35" s="53" t="s">
        <v>36</v>
      </c>
      <c r="B35" s="54" t="s">
        <v>46</v>
      </c>
      <c r="C35" s="55">
        <v>0</v>
      </c>
      <c r="D35" s="55">
        <v>0</v>
      </c>
      <c r="E35" s="55">
        <v>0</v>
      </c>
      <c r="F35" s="55">
        <v>3058</v>
      </c>
      <c r="G35" s="56">
        <f t="shared" si="2"/>
        <v>3058</v>
      </c>
    </row>
    <row r="36" spans="1:7">
      <c r="A36" s="53" t="s">
        <v>37</v>
      </c>
      <c r="B36" s="54" t="s">
        <v>47</v>
      </c>
      <c r="C36" s="55">
        <f>C37+C38+C39</f>
        <v>0</v>
      </c>
      <c r="D36" s="55">
        <f>D37+D38+D39</f>
        <v>500</v>
      </c>
      <c r="E36" s="55">
        <f>E37+E38+E39</f>
        <v>0</v>
      </c>
      <c r="F36" s="55">
        <f>F37+F38+F39</f>
        <v>16416</v>
      </c>
      <c r="G36" s="56">
        <f t="shared" si="2"/>
        <v>16916</v>
      </c>
    </row>
    <row r="37" spans="1:7" ht="29.25" customHeight="1">
      <c r="A37" s="68" t="s">
        <v>149</v>
      </c>
      <c r="B37" s="76" t="s">
        <v>65</v>
      </c>
      <c r="C37" s="70">
        <v>0</v>
      </c>
      <c r="D37" s="70">
        <v>0</v>
      </c>
      <c r="E37" s="70">
        <v>0</v>
      </c>
      <c r="F37" s="70">
        <v>0</v>
      </c>
      <c r="G37" s="56">
        <f t="shared" si="2"/>
        <v>0</v>
      </c>
    </row>
    <row r="38" spans="1:7">
      <c r="A38" s="68" t="s">
        <v>66</v>
      </c>
      <c r="B38" s="69" t="s">
        <v>64</v>
      </c>
      <c r="C38" s="70">
        <v>0</v>
      </c>
      <c r="D38" s="70">
        <v>0</v>
      </c>
      <c r="E38" s="70">
        <v>0</v>
      </c>
      <c r="F38" s="70">
        <v>2910</v>
      </c>
      <c r="G38" s="56">
        <f t="shared" si="2"/>
        <v>2910</v>
      </c>
    </row>
    <row r="39" spans="1:7">
      <c r="A39" s="68" t="s">
        <v>67</v>
      </c>
      <c r="B39" s="69" t="s">
        <v>63</v>
      </c>
      <c r="C39" s="70">
        <v>0</v>
      </c>
      <c r="D39" s="70">
        <v>500</v>
      </c>
      <c r="E39" s="70">
        <v>0</v>
      </c>
      <c r="F39" s="70">
        <v>13506</v>
      </c>
      <c r="G39" s="56">
        <f t="shared" si="2"/>
        <v>14006</v>
      </c>
    </row>
    <row r="40" spans="1:7">
      <c r="A40" s="53" t="s">
        <v>38</v>
      </c>
      <c r="B40" s="54" t="s">
        <v>48</v>
      </c>
      <c r="C40" s="55">
        <f>C41</f>
        <v>8826</v>
      </c>
      <c r="D40" s="55">
        <f>D41</f>
        <v>0</v>
      </c>
      <c r="E40" s="55">
        <f>E41</f>
        <v>0</v>
      </c>
      <c r="F40" s="55">
        <f>F41</f>
        <v>12343</v>
      </c>
      <c r="G40" s="56">
        <f t="shared" si="2"/>
        <v>21169</v>
      </c>
    </row>
    <row r="41" spans="1:7">
      <c r="A41" s="68" t="s">
        <v>69</v>
      </c>
      <c r="B41" s="69" t="s">
        <v>62</v>
      </c>
      <c r="C41" s="70">
        <v>8826</v>
      </c>
      <c r="D41" s="70">
        <v>0</v>
      </c>
      <c r="E41" s="70">
        <v>0</v>
      </c>
      <c r="F41" s="70">
        <v>12343</v>
      </c>
      <c r="G41" s="56">
        <f t="shared" si="2"/>
        <v>21169</v>
      </c>
    </row>
    <row r="42" spans="1:7">
      <c r="A42" s="53" t="s">
        <v>39</v>
      </c>
      <c r="B42" s="54" t="s">
        <v>49</v>
      </c>
      <c r="C42" s="55">
        <f>(C33+C40)*27%</f>
        <v>2861.73</v>
      </c>
      <c r="D42" s="55">
        <v>0</v>
      </c>
      <c r="E42" s="55">
        <v>0</v>
      </c>
      <c r="F42" s="55">
        <f>(F33+F35+F40)*27%+5000*27%+1</f>
        <v>6107.3200000000006</v>
      </c>
      <c r="G42" s="56">
        <f t="shared" si="2"/>
        <v>8969.0500000000011</v>
      </c>
    </row>
    <row r="43" spans="1:7">
      <c r="A43" s="53" t="s">
        <v>40</v>
      </c>
      <c r="B43" s="54" t="s">
        <v>50</v>
      </c>
      <c r="C43" s="55">
        <v>0</v>
      </c>
      <c r="D43" s="55">
        <v>0</v>
      </c>
      <c r="E43" s="55">
        <v>0</v>
      </c>
      <c r="F43" s="55">
        <v>0</v>
      </c>
      <c r="G43" s="56">
        <f t="shared" si="2"/>
        <v>0</v>
      </c>
    </row>
    <row r="44" spans="1:7">
      <c r="A44" s="53" t="s">
        <v>41</v>
      </c>
      <c r="B44" s="54" t="s">
        <v>51</v>
      </c>
      <c r="C44" s="55">
        <v>0</v>
      </c>
      <c r="D44" s="55">
        <v>0</v>
      </c>
      <c r="E44" s="55">
        <v>0</v>
      </c>
      <c r="F44" s="55">
        <v>4000</v>
      </c>
      <c r="G44" s="56">
        <f t="shared" si="2"/>
        <v>4000</v>
      </c>
    </row>
    <row r="45" spans="1:7">
      <c r="A45" s="53" t="s">
        <v>42</v>
      </c>
      <c r="B45" s="54" t="s">
        <v>52</v>
      </c>
      <c r="C45" s="55">
        <v>0</v>
      </c>
      <c r="D45" s="55">
        <v>0</v>
      </c>
      <c r="E45" s="55">
        <v>0</v>
      </c>
      <c r="F45" s="55">
        <v>0</v>
      </c>
      <c r="G45" s="56">
        <f t="shared" si="2"/>
        <v>0</v>
      </c>
    </row>
    <row r="46" spans="1:7" ht="15.75" thickBot="1">
      <c r="A46" s="57" t="s">
        <v>43</v>
      </c>
      <c r="B46" s="58" t="s">
        <v>53</v>
      </c>
      <c r="C46" s="59">
        <v>0</v>
      </c>
      <c r="D46" s="59">
        <v>0</v>
      </c>
      <c r="E46" s="59">
        <v>0</v>
      </c>
      <c r="F46" s="59">
        <v>0</v>
      </c>
      <c r="G46" s="56">
        <f t="shared" si="2"/>
        <v>0</v>
      </c>
    </row>
    <row r="47" spans="1:7" ht="15.75" thickBot="1">
      <c r="A47" s="60" t="s">
        <v>54</v>
      </c>
      <c r="B47" s="61" t="s">
        <v>55</v>
      </c>
      <c r="C47" s="62">
        <f>C32+C33+C35+C36+C40+C42+C43+C44+C45+C46</f>
        <v>13460.73</v>
      </c>
      <c r="D47" s="62">
        <f>D32+D33+D35+D36+D40+D42+D43+D44+D45+D46</f>
        <v>2000</v>
      </c>
      <c r="E47" s="62">
        <f>E32+E33+E35+E36+E40+E42+E43+E44+E45+E46</f>
        <v>3500</v>
      </c>
      <c r="F47" s="62">
        <f>F32+F33+F35+F36+F40+F42+F43+F44+F45+F46</f>
        <v>44139.32</v>
      </c>
      <c r="G47" s="63">
        <f>C47+E47+F47+D47</f>
        <v>63100.05</v>
      </c>
    </row>
    <row r="48" spans="1:7">
      <c r="A48" s="64"/>
      <c r="B48" s="65"/>
      <c r="C48" s="66"/>
      <c r="D48" s="66"/>
      <c r="E48" s="66"/>
      <c r="F48" s="66"/>
      <c r="G48" s="67"/>
    </row>
    <row r="49" spans="1:7">
      <c r="A49" s="53" t="s">
        <v>70</v>
      </c>
      <c r="B49" s="54" t="s">
        <v>125</v>
      </c>
      <c r="C49" s="55">
        <v>0</v>
      </c>
      <c r="D49" s="55">
        <v>0</v>
      </c>
      <c r="E49" s="55">
        <v>0</v>
      </c>
      <c r="F49" s="55">
        <v>0</v>
      </c>
      <c r="G49" s="56">
        <f>C49+E49+F49</f>
        <v>0</v>
      </c>
    </row>
    <row r="50" spans="1:7">
      <c r="A50" s="53" t="s">
        <v>71</v>
      </c>
      <c r="B50" s="54" t="s">
        <v>75</v>
      </c>
      <c r="C50" s="55">
        <v>0</v>
      </c>
      <c r="D50" s="55">
        <v>0</v>
      </c>
      <c r="E50" s="55">
        <v>0</v>
      </c>
      <c r="F50" s="55">
        <v>0</v>
      </c>
      <c r="G50" s="56">
        <f>C50+E50+F50</f>
        <v>0</v>
      </c>
    </row>
    <row r="51" spans="1:7" ht="15.75" thickBot="1">
      <c r="A51" s="57" t="s">
        <v>72</v>
      </c>
      <c r="B51" s="58" t="s">
        <v>76</v>
      </c>
      <c r="C51" s="59">
        <v>0</v>
      </c>
      <c r="D51" s="59">
        <v>0</v>
      </c>
      <c r="E51" s="59">
        <v>0</v>
      </c>
      <c r="F51" s="59">
        <v>0</v>
      </c>
      <c r="G51" s="77">
        <f>C51+E51+F51</f>
        <v>0</v>
      </c>
    </row>
    <row r="52" spans="1:7" ht="15.75" thickBot="1">
      <c r="A52" s="60" t="s">
        <v>73</v>
      </c>
      <c r="B52" s="61" t="s">
        <v>74</v>
      </c>
      <c r="C52" s="62">
        <f>SUM(C49:C51)</f>
        <v>0</v>
      </c>
      <c r="D52" s="62">
        <f>SUM(D49:D51)</f>
        <v>0</v>
      </c>
      <c r="E52" s="62">
        <f>SUM(E49:E51)</f>
        <v>0</v>
      </c>
      <c r="F52" s="62">
        <f>SUM(F49:F51)</f>
        <v>0</v>
      </c>
      <c r="G52" s="63">
        <f>C52+E52+F52</f>
        <v>0</v>
      </c>
    </row>
    <row r="53" spans="1:7" ht="15.75" thickBot="1">
      <c r="A53" s="78"/>
      <c r="B53" s="79"/>
      <c r="C53" s="80"/>
      <c r="D53" s="80"/>
      <c r="E53" s="80"/>
      <c r="F53" s="80"/>
      <c r="G53" s="81">
        <f>C53+E53+F53</f>
        <v>0</v>
      </c>
    </row>
    <row r="54" spans="1:7" ht="16.5" thickBot="1">
      <c r="A54" s="85" t="s">
        <v>99</v>
      </c>
      <c r="B54" s="86"/>
      <c r="C54" s="82">
        <f>C15+C30+C47+C52</f>
        <v>13460.73</v>
      </c>
      <c r="D54" s="82">
        <f>D15+D30+D47+D52</f>
        <v>2000</v>
      </c>
      <c r="E54" s="82">
        <f>E15+E30+E47+E52</f>
        <v>3500</v>
      </c>
      <c r="F54" s="82">
        <f>F15+F30+F47+F52</f>
        <v>367715.32</v>
      </c>
      <c r="G54" s="83">
        <f>C54+E54+F54+D54</f>
        <v>386676.05</v>
      </c>
    </row>
    <row r="55" spans="1:7">
      <c r="A55" s="64"/>
      <c r="B55" s="65"/>
      <c r="C55" s="66"/>
      <c r="D55" s="66"/>
      <c r="E55" s="66"/>
      <c r="F55" s="66"/>
      <c r="G55" s="67"/>
    </row>
    <row r="56" spans="1:7">
      <c r="A56" s="53" t="s">
        <v>77</v>
      </c>
      <c r="B56" s="54" t="s">
        <v>89</v>
      </c>
      <c r="C56" s="55">
        <v>0</v>
      </c>
      <c r="D56" s="55">
        <v>0</v>
      </c>
      <c r="E56" s="55">
        <v>0</v>
      </c>
      <c r="F56" s="55">
        <v>0</v>
      </c>
      <c r="G56" s="56">
        <f>C56+E56+F56</f>
        <v>0</v>
      </c>
    </row>
    <row r="57" spans="1:7">
      <c r="A57" s="53" t="s">
        <v>78</v>
      </c>
      <c r="B57" s="54" t="s">
        <v>90</v>
      </c>
      <c r="C57" s="55">
        <v>0</v>
      </c>
      <c r="D57" s="55">
        <v>0</v>
      </c>
      <c r="E57" s="55">
        <v>0</v>
      </c>
      <c r="F57" s="55">
        <v>0</v>
      </c>
      <c r="G57" s="56">
        <f>C57+E57+F57</f>
        <v>0</v>
      </c>
    </row>
    <row r="58" spans="1:7">
      <c r="A58" s="53" t="s">
        <v>79</v>
      </c>
      <c r="B58" s="54" t="s">
        <v>91</v>
      </c>
      <c r="C58" s="55">
        <v>0</v>
      </c>
      <c r="D58" s="55">
        <v>0</v>
      </c>
      <c r="E58" s="55">
        <v>0</v>
      </c>
      <c r="F58" s="55">
        <v>0</v>
      </c>
      <c r="G58" s="56">
        <f>C58+E58+F58</f>
        <v>0</v>
      </c>
    </row>
    <row r="59" spans="1:7">
      <c r="A59" s="53" t="s">
        <v>80</v>
      </c>
      <c r="B59" s="54" t="s">
        <v>92</v>
      </c>
      <c r="C59" s="55">
        <v>0</v>
      </c>
      <c r="D59" s="55">
        <v>0</v>
      </c>
      <c r="E59" s="55">
        <v>0</v>
      </c>
      <c r="F59" s="55">
        <v>0</v>
      </c>
      <c r="G59" s="56">
        <f>C59+E59+F59</f>
        <v>0</v>
      </c>
    </row>
    <row r="60" spans="1:7">
      <c r="A60" s="53" t="s">
        <v>81</v>
      </c>
      <c r="B60" s="54" t="s">
        <v>93</v>
      </c>
      <c r="C60" s="55">
        <v>0</v>
      </c>
      <c r="D60" s="55">
        <v>0</v>
      </c>
      <c r="E60" s="55">
        <v>0</v>
      </c>
      <c r="F60" s="55">
        <v>0</v>
      </c>
      <c r="G60" s="56">
        <f>C60+E60+F60</f>
        <v>0</v>
      </c>
    </row>
    <row r="61" spans="1:7">
      <c r="A61" s="53" t="s">
        <v>82</v>
      </c>
      <c r="B61" s="54" t="s">
        <v>96</v>
      </c>
      <c r="C61" s="55">
        <v>77359</v>
      </c>
      <c r="D61" s="55">
        <v>14414</v>
      </c>
      <c r="E61" s="55">
        <v>86162</v>
      </c>
      <c r="F61" s="55">
        <f>-(C61+E61+D61)</f>
        <v>-177935</v>
      </c>
      <c r="G61" s="56">
        <f>C61+E61+F61+D61</f>
        <v>0</v>
      </c>
    </row>
    <row r="62" spans="1:7">
      <c r="A62" s="53" t="s">
        <v>83</v>
      </c>
      <c r="B62" s="54" t="s">
        <v>94</v>
      </c>
      <c r="C62" s="55">
        <v>0</v>
      </c>
      <c r="D62" s="55">
        <v>0</v>
      </c>
      <c r="E62" s="55">
        <v>0</v>
      </c>
      <c r="F62" s="55">
        <v>0</v>
      </c>
      <c r="G62" s="56">
        <f>C62+E62+F62</f>
        <v>0</v>
      </c>
    </row>
    <row r="63" spans="1:7">
      <c r="A63" s="53" t="s">
        <v>84</v>
      </c>
      <c r="B63" s="54" t="s">
        <v>95</v>
      </c>
      <c r="C63" s="55">
        <v>0</v>
      </c>
      <c r="D63" s="55">
        <v>0</v>
      </c>
      <c r="E63" s="55">
        <v>0</v>
      </c>
      <c r="F63" s="55">
        <v>0</v>
      </c>
      <c r="G63" s="56">
        <f>C63+E63+F63</f>
        <v>0</v>
      </c>
    </row>
    <row r="64" spans="1:7">
      <c r="A64" s="53" t="s">
        <v>85</v>
      </c>
      <c r="B64" s="54" t="s">
        <v>88</v>
      </c>
      <c r="C64" s="55">
        <v>0</v>
      </c>
      <c r="D64" s="55">
        <v>0</v>
      </c>
      <c r="E64" s="55">
        <v>0</v>
      </c>
      <c r="F64" s="55">
        <v>0</v>
      </c>
      <c r="G64" s="56">
        <f>C64+E64+F64</f>
        <v>0</v>
      </c>
    </row>
    <row r="65" spans="1:7" ht="15.75" thickBot="1">
      <c r="A65" s="57" t="s">
        <v>86</v>
      </c>
      <c r="B65" s="58" t="s">
        <v>87</v>
      </c>
      <c r="C65" s="59">
        <v>0</v>
      </c>
      <c r="D65" s="59">
        <v>0</v>
      </c>
      <c r="E65" s="59">
        <v>0</v>
      </c>
      <c r="F65" s="59">
        <v>0</v>
      </c>
      <c r="G65" s="77">
        <f>C65+E65+F65</f>
        <v>0</v>
      </c>
    </row>
    <row r="66" spans="1:7" ht="15.75" thickBot="1">
      <c r="A66" s="60" t="s">
        <v>97</v>
      </c>
      <c r="B66" s="61" t="s">
        <v>98</v>
      </c>
      <c r="C66" s="62">
        <f>SUM(C56:C65)</f>
        <v>77359</v>
      </c>
      <c r="D66" s="62">
        <f>SUM(D56:D65)</f>
        <v>14414</v>
      </c>
      <c r="E66" s="62">
        <f>SUM(E56:E65)</f>
        <v>86162</v>
      </c>
      <c r="F66" s="62">
        <f>SUM(F56:F65)</f>
        <v>-177935</v>
      </c>
      <c r="G66" s="63">
        <f>C66+E66+F66+D66</f>
        <v>0</v>
      </c>
    </row>
    <row r="67" spans="1:7" ht="15.75" thickBot="1">
      <c r="A67" s="78"/>
      <c r="B67" s="79"/>
      <c r="C67" s="80"/>
      <c r="D67" s="80"/>
      <c r="E67" s="80"/>
      <c r="F67" s="80"/>
      <c r="G67" s="81"/>
    </row>
    <row r="68" spans="1:7" ht="16.5" thickBot="1">
      <c r="A68" s="87" t="s">
        <v>100</v>
      </c>
      <c r="B68" s="88"/>
      <c r="C68" s="82">
        <f>C54+C66</f>
        <v>90819.73</v>
      </c>
      <c r="D68" s="82">
        <f>D54+D66</f>
        <v>16414</v>
      </c>
      <c r="E68" s="82">
        <f>E54+E66</f>
        <v>89662</v>
      </c>
      <c r="F68" s="82">
        <f>F54+F66</f>
        <v>189780.32</v>
      </c>
      <c r="G68" s="83">
        <f>C68+E68+F68+D68</f>
        <v>386676.05</v>
      </c>
    </row>
    <row r="69" spans="1:7">
      <c r="A69" s="84" t="s">
        <v>152</v>
      </c>
    </row>
  </sheetData>
  <mergeCells count="3">
    <mergeCell ref="A54:B54"/>
    <mergeCell ref="A68:B68"/>
    <mergeCell ref="A2:G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6" zoomScaleNormal="100" workbookViewId="0">
      <selection activeCell="B80" sqref="B80"/>
    </sheetView>
  </sheetViews>
  <sheetFormatPr defaultRowHeight="15"/>
  <cols>
    <col min="1" max="1" width="10.140625" customWidth="1"/>
    <col min="2" max="2" width="44" customWidth="1"/>
    <col min="3" max="4" width="14.5703125" style="16" customWidth="1"/>
    <col min="5" max="5" width="13.140625" style="16" customWidth="1"/>
    <col min="6" max="6" width="14.5703125" style="16" customWidth="1"/>
  </cols>
  <sheetData>
    <row r="1" spans="1:6">
      <c r="F1" s="17" t="s">
        <v>142</v>
      </c>
    </row>
    <row r="2" spans="1:6" ht="15.75">
      <c r="A2" s="92" t="s">
        <v>113</v>
      </c>
      <c r="B2" s="92"/>
      <c r="C2" s="92"/>
      <c r="D2" s="92"/>
      <c r="E2" s="92"/>
      <c r="F2" s="92"/>
    </row>
    <row r="3" spans="1:6" ht="15.75" thickBot="1">
      <c r="F3" s="17" t="s">
        <v>110</v>
      </c>
    </row>
    <row r="4" spans="1:6" ht="32.25" thickBot="1">
      <c r="A4" s="12" t="s">
        <v>5</v>
      </c>
      <c r="B4" s="13" t="s">
        <v>0</v>
      </c>
      <c r="C4" s="18" t="s">
        <v>1</v>
      </c>
      <c r="D4" s="18" t="s">
        <v>2</v>
      </c>
      <c r="E4" s="18" t="s">
        <v>112</v>
      </c>
      <c r="F4" s="19" t="s">
        <v>4</v>
      </c>
    </row>
    <row r="5" spans="1:6">
      <c r="A5" s="7" t="s">
        <v>126</v>
      </c>
      <c r="B5" s="8" t="s">
        <v>115</v>
      </c>
      <c r="C5" s="20">
        <v>0</v>
      </c>
      <c r="D5" s="20">
        <v>0</v>
      </c>
      <c r="E5" s="20">
        <v>0</v>
      </c>
      <c r="F5" s="21">
        <v>0</v>
      </c>
    </row>
    <row r="6" spans="1:6" ht="15.75" thickBot="1">
      <c r="A6" s="14" t="s">
        <v>14</v>
      </c>
      <c r="B6" s="15" t="s">
        <v>116</v>
      </c>
      <c r="C6" s="22">
        <v>0</v>
      </c>
      <c r="D6" s="22">
        <v>0</v>
      </c>
      <c r="E6" s="22">
        <v>0</v>
      </c>
      <c r="F6" s="23">
        <v>0</v>
      </c>
    </row>
    <row r="7" spans="1:6" ht="15.75" thickBot="1">
      <c r="A7" s="90" t="s">
        <v>114</v>
      </c>
      <c r="B7" s="93"/>
      <c r="C7" s="24">
        <v>0</v>
      </c>
      <c r="D7" s="24">
        <v>0</v>
      </c>
      <c r="E7" s="24">
        <v>0</v>
      </c>
      <c r="F7" s="25">
        <v>0</v>
      </c>
    </row>
    <row r="8" spans="1:6">
      <c r="A8" s="84" t="s">
        <v>152</v>
      </c>
    </row>
    <row r="10" spans="1:6">
      <c r="F10" s="17" t="s">
        <v>141</v>
      </c>
    </row>
    <row r="11" spans="1:6" ht="15.75">
      <c r="A11" s="92" t="s">
        <v>132</v>
      </c>
      <c r="B11" s="92"/>
      <c r="C11" s="92"/>
      <c r="D11" s="92"/>
      <c r="E11" s="92"/>
      <c r="F11" s="92"/>
    </row>
    <row r="12" spans="1:6" ht="15.75" thickBot="1">
      <c r="F12" s="17" t="s">
        <v>110</v>
      </c>
    </row>
    <row r="13" spans="1:6" ht="32.25" thickBot="1">
      <c r="A13" s="12" t="s">
        <v>5</v>
      </c>
      <c r="B13" s="13" t="s">
        <v>0</v>
      </c>
      <c r="C13" s="18" t="s">
        <v>1</v>
      </c>
      <c r="D13" s="18" t="s">
        <v>2</v>
      </c>
      <c r="E13" s="18" t="s">
        <v>112</v>
      </c>
      <c r="F13" s="19" t="s">
        <v>4</v>
      </c>
    </row>
    <row r="14" spans="1:6">
      <c r="A14" s="7" t="s">
        <v>118</v>
      </c>
      <c r="B14" s="8"/>
      <c r="C14" s="20">
        <v>0</v>
      </c>
      <c r="D14" s="20">
        <v>0</v>
      </c>
      <c r="E14" s="20">
        <v>0</v>
      </c>
      <c r="F14" s="21">
        <v>0</v>
      </c>
    </row>
    <row r="15" spans="1:6" ht="15.75" thickBot="1">
      <c r="A15" s="14" t="s">
        <v>127</v>
      </c>
      <c r="B15" s="15"/>
      <c r="C15" s="22">
        <v>0</v>
      </c>
      <c r="D15" s="22">
        <v>0</v>
      </c>
      <c r="E15" s="22">
        <v>0</v>
      </c>
      <c r="F15" s="23">
        <v>0</v>
      </c>
    </row>
    <row r="16" spans="1:6" ht="15.75" thickBot="1">
      <c r="A16" s="90" t="s">
        <v>114</v>
      </c>
      <c r="B16" s="91"/>
      <c r="C16" s="24">
        <v>0</v>
      </c>
      <c r="D16" s="24">
        <v>0</v>
      </c>
      <c r="E16" s="24">
        <v>0</v>
      </c>
      <c r="F16" s="25">
        <v>0</v>
      </c>
    </row>
    <row r="17" spans="1:6">
      <c r="A17" s="84" t="s">
        <v>152</v>
      </c>
    </row>
    <row r="19" spans="1:6">
      <c r="F19" s="17" t="s">
        <v>143</v>
      </c>
    </row>
    <row r="20" spans="1:6" ht="15.75">
      <c r="A20" s="92" t="s">
        <v>131</v>
      </c>
      <c r="B20" s="92"/>
      <c r="C20" s="92"/>
      <c r="D20" s="92"/>
      <c r="E20" s="92"/>
      <c r="F20" s="92"/>
    </row>
    <row r="21" spans="1:6" ht="15.75" thickBot="1">
      <c r="F21" s="17" t="s">
        <v>110</v>
      </c>
    </row>
    <row r="22" spans="1:6" ht="32.25" thickBot="1">
      <c r="A22" s="12" t="s">
        <v>5</v>
      </c>
      <c r="B22" s="13" t="s">
        <v>0</v>
      </c>
      <c r="C22" s="18" t="s">
        <v>1</v>
      </c>
      <c r="D22" s="18" t="s">
        <v>2</v>
      </c>
      <c r="E22" s="18" t="s">
        <v>112</v>
      </c>
      <c r="F22" s="19" t="s">
        <v>4</v>
      </c>
    </row>
    <row r="23" spans="1:6">
      <c r="A23" s="7" t="s">
        <v>130</v>
      </c>
      <c r="B23" s="8"/>
      <c r="C23" s="20">
        <v>0</v>
      </c>
      <c r="D23" s="20">
        <v>0</v>
      </c>
      <c r="E23" s="20">
        <v>0</v>
      </c>
      <c r="F23" s="21">
        <v>0</v>
      </c>
    </row>
    <row r="24" spans="1:6" ht="15.75" thickBot="1">
      <c r="A24" s="14" t="s">
        <v>119</v>
      </c>
      <c r="B24" s="15"/>
      <c r="C24" s="22">
        <v>0</v>
      </c>
      <c r="D24" s="22">
        <v>0</v>
      </c>
      <c r="E24" s="22">
        <v>0</v>
      </c>
      <c r="F24" s="23">
        <v>0</v>
      </c>
    </row>
    <row r="25" spans="1:6" ht="15.75" thickBot="1">
      <c r="A25" s="90" t="s">
        <v>114</v>
      </c>
      <c r="B25" s="91"/>
      <c r="C25" s="24">
        <v>0</v>
      </c>
      <c r="D25" s="24">
        <v>0</v>
      </c>
      <c r="E25" s="24">
        <v>0</v>
      </c>
      <c r="F25" s="25">
        <v>0</v>
      </c>
    </row>
    <row r="26" spans="1:6">
      <c r="A26" s="84" t="s">
        <v>152</v>
      </c>
    </row>
    <row r="28" spans="1:6">
      <c r="F28" s="17" t="s">
        <v>144</v>
      </c>
    </row>
    <row r="29" spans="1:6" ht="15.75">
      <c r="A29" s="92" t="s">
        <v>128</v>
      </c>
      <c r="B29" s="92"/>
      <c r="C29" s="92"/>
      <c r="D29" s="92"/>
      <c r="E29" s="92"/>
      <c r="F29" s="92"/>
    </row>
    <row r="30" spans="1:6" ht="15.75" thickBot="1">
      <c r="F30" s="17" t="s">
        <v>110</v>
      </c>
    </row>
    <row r="31" spans="1:6" ht="32.25" thickBot="1">
      <c r="A31" s="12" t="s">
        <v>5</v>
      </c>
      <c r="B31" s="13" t="s">
        <v>0</v>
      </c>
      <c r="C31" s="18" t="s">
        <v>1</v>
      </c>
      <c r="D31" s="18" t="s">
        <v>2</v>
      </c>
      <c r="E31" s="18" t="s">
        <v>112</v>
      </c>
      <c r="F31" s="19" t="s">
        <v>4</v>
      </c>
    </row>
    <row r="32" spans="1:6">
      <c r="A32" s="7" t="s">
        <v>129</v>
      </c>
      <c r="B32" s="8" t="s">
        <v>134</v>
      </c>
      <c r="C32" s="20">
        <v>0</v>
      </c>
      <c r="D32" s="20">
        <v>0</v>
      </c>
      <c r="E32" s="20">
        <v>10274</v>
      </c>
      <c r="F32" s="21">
        <v>10274</v>
      </c>
    </row>
    <row r="33" spans="1:6" ht="15.75" thickBot="1">
      <c r="A33" s="14" t="s">
        <v>120</v>
      </c>
      <c r="B33" s="15" t="s">
        <v>135</v>
      </c>
      <c r="C33" s="22">
        <v>0</v>
      </c>
      <c r="D33" s="22">
        <v>0</v>
      </c>
      <c r="E33" s="22">
        <v>0</v>
      </c>
      <c r="F33" s="23">
        <v>0</v>
      </c>
    </row>
    <row r="34" spans="1:6" ht="15.75" thickBot="1">
      <c r="A34" s="90" t="s">
        <v>114</v>
      </c>
      <c r="B34" s="91"/>
      <c r="C34" s="24">
        <v>0</v>
      </c>
      <c r="D34" s="24">
        <v>0</v>
      </c>
      <c r="E34" s="24">
        <f>E32+E33</f>
        <v>10274</v>
      </c>
      <c r="F34" s="25">
        <f>F32+F33</f>
        <v>10274</v>
      </c>
    </row>
    <row r="35" spans="1:6">
      <c r="A35" s="84" t="s">
        <v>152</v>
      </c>
    </row>
    <row r="37" spans="1:6">
      <c r="F37" s="17" t="s">
        <v>145</v>
      </c>
    </row>
    <row r="38" spans="1:6" ht="15.75">
      <c r="A38" s="92" t="s">
        <v>133</v>
      </c>
      <c r="B38" s="92"/>
      <c r="C38" s="92"/>
      <c r="D38" s="92"/>
      <c r="E38" s="92"/>
      <c r="F38" s="92"/>
    </row>
    <row r="39" spans="1:6" ht="15.75" thickBot="1">
      <c r="F39" s="17" t="s">
        <v>110</v>
      </c>
    </row>
    <row r="40" spans="1:6" ht="32.25" thickBot="1">
      <c r="A40" s="1" t="s">
        <v>5</v>
      </c>
      <c r="B40" s="2" t="s">
        <v>0</v>
      </c>
      <c r="C40" s="26" t="s">
        <v>1</v>
      </c>
      <c r="D40" s="26" t="s">
        <v>2</v>
      </c>
      <c r="E40" s="26" t="s">
        <v>112</v>
      </c>
      <c r="F40" s="27" t="s">
        <v>4</v>
      </c>
    </row>
    <row r="41" spans="1:6" s="11" customFormat="1">
      <c r="A41" s="35" t="s">
        <v>20</v>
      </c>
      <c r="B41" s="36" t="s">
        <v>21</v>
      </c>
      <c r="C41" s="38">
        <f>C42+C43+C44+C45</f>
        <v>0</v>
      </c>
      <c r="D41" s="38">
        <f>D42+D43+D44+D45</f>
        <v>0</v>
      </c>
      <c r="E41" s="38">
        <f>E42+E43+E44+E45</f>
        <v>86806</v>
      </c>
      <c r="F41" s="21">
        <f t="shared" ref="F41:F54" si="0">C41+D41+E41</f>
        <v>86806</v>
      </c>
    </row>
    <row r="42" spans="1:6">
      <c r="A42" s="5" t="s">
        <v>101</v>
      </c>
      <c r="B42" s="6" t="s">
        <v>28</v>
      </c>
      <c r="C42" s="28">
        <v>0</v>
      </c>
      <c r="D42" s="28">
        <v>0</v>
      </c>
      <c r="E42" s="28">
        <v>62770</v>
      </c>
      <c r="F42" s="30">
        <f t="shared" si="0"/>
        <v>62770</v>
      </c>
    </row>
    <row r="43" spans="1:6">
      <c r="A43" s="5" t="s">
        <v>102</v>
      </c>
      <c r="B43" s="6" t="s">
        <v>27</v>
      </c>
      <c r="C43" s="28">
        <v>0</v>
      </c>
      <c r="D43" s="28">
        <v>0</v>
      </c>
      <c r="E43" s="28">
        <v>23966</v>
      </c>
      <c r="F43" s="30">
        <f t="shared" si="0"/>
        <v>23966</v>
      </c>
    </row>
    <row r="44" spans="1:6">
      <c r="A44" s="5" t="s">
        <v>103</v>
      </c>
      <c r="B44" s="6" t="s">
        <v>26</v>
      </c>
      <c r="C44" s="28">
        <v>0</v>
      </c>
      <c r="D44" s="28">
        <v>0</v>
      </c>
      <c r="E44" s="28">
        <v>10</v>
      </c>
      <c r="F44" s="30">
        <f t="shared" si="0"/>
        <v>10</v>
      </c>
    </row>
    <row r="45" spans="1:6">
      <c r="A45" s="5" t="s">
        <v>104</v>
      </c>
      <c r="B45" s="6" t="s">
        <v>25</v>
      </c>
      <c r="C45" s="28">
        <v>0</v>
      </c>
      <c r="D45" s="28">
        <v>0</v>
      </c>
      <c r="E45" s="28">
        <v>60</v>
      </c>
      <c r="F45" s="30">
        <f t="shared" si="0"/>
        <v>60</v>
      </c>
    </row>
    <row r="46" spans="1:6" s="11" customFormat="1">
      <c r="A46" s="33" t="s">
        <v>22</v>
      </c>
      <c r="B46" s="34" t="s">
        <v>23</v>
      </c>
      <c r="C46" s="37">
        <f>C47</f>
        <v>0</v>
      </c>
      <c r="D46" s="37">
        <f>D47</f>
        <v>0</v>
      </c>
      <c r="E46" s="37">
        <f>E47</f>
        <v>85000</v>
      </c>
      <c r="F46" s="31">
        <f t="shared" si="0"/>
        <v>85000</v>
      </c>
    </row>
    <row r="47" spans="1:6">
      <c r="A47" s="5" t="s">
        <v>105</v>
      </c>
      <c r="B47" s="6" t="s">
        <v>24</v>
      </c>
      <c r="C47" s="28">
        <v>0</v>
      </c>
      <c r="D47" s="28">
        <v>0</v>
      </c>
      <c r="E47" s="28">
        <v>85000</v>
      </c>
      <c r="F47" s="30">
        <f t="shared" si="0"/>
        <v>85000</v>
      </c>
    </row>
    <row r="48" spans="1:6" s="11" customFormat="1">
      <c r="A48" s="33" t="s">
        <v>29</v>
      </c>
      <c r="B48" s="34" t="s">
        <v>30</v>
      </c>
      <c r="C48" s="37">
        <f>C49</f>
        <v>0</v>
      </c>
      <c r="D48" s="37">
        <f>D49</f>
        <v>0</v>
      </c>
      <c r="E48" s="37">
        <f>E49</f>
        <v>10000</v>
      </c>
      <c r="F48" s="31">
        <f t="shared" si="0"/>
        <v>10000</v>
      </c>
    </row>
    <row r="49" spans="1:6">
      <c r="A49" s="5" t="s">
        <v>106</v>
      </c>
      <c r="B49" s="6" t="s">
        <v>136</v>
      </c>
      <c r="C49" s="28">
        <v>0</v>
      </c>
      <c r="D49" s="28">
        <v>0</v>
      </c>
      <c r="E49" s="28">
        <v>10000</v>
      </c>
      <c r="F49" s="30">
        <f t="shared" si="0"/>
        <v>10000</v>
      </c>
    </row>
    <row r="50" spans="1:6" s="11" customFormat="1">
      <c r="A50" s="33" t="s">
        <v>56</v>
      </c>
      <c r="B50" s="34" t="s">
        <v>57</v>
      </c>
      <c r="C50" s="37">
        <f>C51+C52+C53</f>
        <v>0</v>
      </c>
      <c r="D50" s="37">
        <f>D51+D52+D53</f>
        <v>0</v>
      </c>
      <c r="E50" s="37">
        <f>E51+E52+E53</f>
        <v>0</v>
      </c>
      <c r="F50" s="31">
        <f t="shared" si="0"/>
        <v>0</v>
      </c>
    </row>
    <row r="51" spans="1:6">
      <c r="A51" s="5" t="s">
        <v>107</v>
      </c>
      <c r="B51" s="6" t="s">
        <v>58</v>
      </c>
      <c r="C51" s="28">
        <v>0</v>
      </c>
      <c r="D51" s="28">
        <v>0</v>
      </c>
      <c r="E51" s="28">
        <v>0</v>
      </c>
      <c r="F51" s="30">
        <f t="shared" si="0"/>
        <v>0</v>
      </c>
    </row>
    <row r="52" spans="1:6">
      <c r="A52" s="5" t="s">
        <v>108</v>
      </c>
      <c r="B52" s="6" t="s">
        <v>59</v>
      </c>
      <c r="C52" s="28">
        <v>0</v>
      </c>
      <c r="D52" s="28">
        <v>0</v>
      </c>
      <c r="E52" s="28">
        <v>0</v>
      </c>
      <c r="F52" s="30">
        <f t="shared" si="0"/>
        <v>0</v>
      </c>
    </row>
    <row r="53" spans="1:6" ht="15.75" thickBot="1">
      <c r="A53" s="9" t="s">
        <v>109</v>
      </c>
      <c r="B53" s="10" t="s">
        <v>60</v>
      </c>
      <c r="C53" s="29">
        <v>0</v>
      </c>
      <c r="D53" s="29">
        <v>0</v>
      </c>
      <c r="E53" s="29">
        <v>0</v>
      </c>
      <c r="F53" s="32">
        <f t="shared" si="0"/>
        <v>0</v>
      </c>
    </row>
    <row r="54" spans="1:6" ht="15.75" thickBot="1">
      <c r="A54" s="3" t="s">
        <v>32</v>
      </c>
      <c r="B54" s="4" t="s">
        <v>33</v>
      </c>
      <c r="C54" s="39">
        <f>C48+C46+C41+C50</f>
        <v>0</v>
      </c>
      <c r="D54" s="39">
        <f>D48+D46+D41+D50</f>
        <v>0</v>
      </c>
      <c r="E54" s="39">
        <f>E48+E46+E41+E50</f>
        <v>181806</v>
      </c>
      <c r="F54" s="40">
        <f t="shared" si="0"/>
        <v>181806</v>
      </c>
    </row>
    <row r="55" spans="1:6">
      <c r="A55" s="84" t="s">
        <v>152</v>
      </c>
    </row>
    <row r="58" spans="1:6">
      <c r="F58" s="17" t="s">
        <v>146</v>
      </c>
    </row>
    <row r="59" spans="1:6" ht="15.75">
      <c r="A59" s="92" t="s">
        <v>137</v>
      </c>
      <c r="B59" s="92"/>
      <c r="C59" s="92"/>
      <c r="D59" s="92"/>
      <c r="E59" s="92"/>
      <c r="F59" s="92"/>
    </row>
    <row r="60" spans="1:6" ht="15.75" thickBot="1">
      <c r="F60" s="17" t="s">
        <v>110</v>
      </c>
    </row>
    <row r="61" spans="1:6" ht="32.25" thickBot="1">
      <c r="A61" s="12" t="s">
        <v>5</v>
      </c>
      <c r="B61" s="13" t="s">
        <v>0</v>
      </c>
      <c r="C61" s="18" t="s">
        <v>1</v>
      </c>
      <c r="D61" s="18" t="s">
        <v>2</v>
      </c>
      <c r="E61" s="18" t="s">
        <v>112</v>
      </c>
      <c r="F61" s="19" t="s">
        <v>4</v>
      </c>
    </row>
    <row r="62" spans="1:6">
      <c r="A62" s="7" t="s">
        <v>138</v>
      </c>
      <c r="B62" s="8"/>
      <c r="C62" s="20">
        <v>0</v>
      </c>
      <c r="D62" s="20">
        <v>0</v>
      </c>
      <c r="E62" s="20">
        <v>0</v>
      </c>
      <c r="F62" s="21">
        <v>0</v>
      </c>
    </row>
    <row r="63" spans="1:6" ht="15.75" thickBot="1">
      <c r="A63" s="14" t="s">
        <v>71</v>
      </c>
      <c r="B63" s="15"/>
      <c r="C63" s="22">
        <v>0</v>
      </c>
      <c r="D63" s="22">
        <v>0</v>
      </c>
      <c r="E63" s="22">
        <v>0</v>
      </c>
      <c r="F63" s="23">
        <v>0</v>
      </c>
    </row>
    <row r="64" spans="1:6" ht="15.75" thickBot="1">
      <c r="A64" s="90" t="s">
        <v>114</v>
      </c>
      <c r="B64" s="91"/>
      <c r="C64" s="24">
        <v>0</v>
      </c>
      <c r="D64" s="24">
        <v>0</v>
      </c>
      <c r="E64" s="24">
        <f>E62+E63</f>
        <v>0</v>
      </c>
      <c r="F64" s="25">
        <f>F62+F63</f>
        <v>0</v>
      </c>
    </row>
    <row r="65" spans="1:6">
      <c r="A65" s="84" t="s">
        <v>152</v>
      </c>
    </row>
    <row r="68" spans="1:6">
      <c r="F68" s="17" t="s">
        <v>147</v>
      </c>
    </row>
    <row r="69" spans="1:6" ht="15.75">
      <c r="A69" s="92" t="s">
        <v>140</v>
      </c>
      <c r="B69" s="92"/>
      <c r="C69" s="92"/>
      <c r="D69" s="92"/>
      <c r="E69" s="92"/>
      <c r="F69" s="92"/>
    </row>
    <row r="70" spans="1:6" ht="15.75" thickBot="1">
      <c r="F70" s="17" t="s">
        <v>110</v>
      </c>
    </row>
    <row r="71" spans="1:6" ht="32.25" thickBot="1">
      <c r="A71" s="12" t="s">
        <v>5</v>
      </c>
      <c r="B71" s="13" t="s">
        <v>0</v>
      </c>
      <c r="C71" s="18" t="s">
        <v>1</v>
      </c>
      <c r="D71" s="18" t="s">
        <v>2</v>
      </c>
      <c r="E71" s="18" t="s">
        <v>112</v>
      </c>
      <c r="F71" s="19" t="s">
        <v>4</v>
      </c>
    </row>
    <row r="72" spans="1:6">
      <c r="A72" s="7" t="s">
        <v>139</v>
      </c>
      <c r="B72" s="8"/>
      <c r="C72" s="20">
        <v>0</v>
      </c>
      <c r="D72" s="20">
        <v>0</v>
      </c>
      <c r="E72" s="20">
        <v>0</v>
      </c>
      <c r="F72" s="21">
        <v>0</v>
      </c>
    </row>
    <row r="73" spans="1:6" ht="15.75" thickBot="1">
      <c r="A73" s="14" t="s">
        <v>139</v>
      </c>
      <c r="B73" s="15"/>
      <c r="C73" s="22">
        <v>0</v>
      </c>
      <c r="D73" s="22">
        <v>0</v>
      </c>
      <c r="E73" s="22">
        <v>0</v>
      </c>
      <c r="F73" s="23">
        <v>0</v>
      </c>
    </row>
    <row r="74" spans="1:6" ht="15.75" thickBot="1">
      <c r="A74" s="90" t="s">
        <v>114</v>
      </c>
      <c r="B74" s="91"/>
      <c r="C74" s="24">
        <v>0</v>
      </c>
      <c r="D74" s="24">
        <v>0</v>
      </c>
      <c r="E74" s="24">
        <f>E72+E73</f>
        <v>0</v>
      </c>
      <c r="F74" s="25">
        <f>F72+F73</f>
        <v>0</v>
      </c>
    </row>
    <row r="75" spans="1:6">
      <c r="A75" s="84" t="s">
        <v>152</v>
      </c>
    </row>
  </sheetData>
  <mergeCells count="13">
    <mergeCell ref="A74:B74"/>
    <mergeCell ref="A29:F29"/>
    <mergeCell ref="A34:B34"/>
    <mergeCell ref="A38:F38"/>
    <mergeCell ref="A59:F59"/>
    <mergeCell ref="A64:B64"/>
    <mergeCell ref="A69:F69"/>
    <mergeCell ref="A25:B25"/>
    <mergeCell ref="A2:F2"/>
    <mergeCell ref="A7:B7"/>
    <mergeCell ref="A11:F11"/>
    <mergeCell ref="A16:B16"/>
    <mergeCell ref="A20:F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3.sz.m.-műk.bev.</vt:lpstr>
      <vt:lpstr>3.1-3.7. sz.mellékletek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2014-02-21T18:52:42Z</cp:lastPrinted>
  <dcterms:created xsi:type="dcterms:W3CDTF">2014-02-09T08:54:17Z</dcterms:created>
  <dcterms:modified xsi:type="dcterms:W3CDTF">2015-02-20T12:43:32Z</dcterms:modified>
</cp:coreProperties>
</file>