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1355" windowHeight="5385"/>
  </bookViews>
  <sheets>
    <sheet name="4.sz.m.-felh.bev." sheetId="1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Q6" i="1" l="1"/>
  <c r="N37" i="1"/>
  <c r="N23" i="1"/>
  <c r="N18" i="1"/>
  <c r="N11" i="1"/>
  <c r="N25" i="1" s="1"/>
  <c r="N39" i="1" s="1"/>
  <c r="K37" i="1"/>
  <c r="K23" i="1"/>
  <c r="K18" i="1"/>
  <c r="K11" i="1"/>
  <c r="K25" i="1" s="1"/>
  <c r="K39" i="1" s="1"/>
  <c r="H37" i="1"/>
  <c r="H25" i="1"/>
  <c r="H23" i="1"/>
  <c r="H18" i="1"/>
  <c r="H11" i="1"/>
  <c r="E32" i="1"/>
  <c r="E37" i="1" s="1"/>
  <c r="E23" i="1"/>
  <c r="E18" i="1"/>
  <c r="E11" i="1"/>
  <c r="Q38" i="1"/>
  <c r="Q36" i="1"/>
  <c r="Q35" i="1"/>
  <c r="Q34" i="1"/>
  <c r="Q33" i="1"/>
  <c r="Q31" i="1"/>
  <c r="Q30" i="1"/>
  <c r="Q29" i="1"/>
  <c r="Q28" i="1"/>
  <c r="Q27" i="1"/>
  <c r="Q26" i="1"/>
  <c r="Q24" i="1"/>
  <c r="Q22" i="1"/>
  <c r="Q21" i="1"/>
  <c r="Q20" i="1"/>
  <c r="Q19" i="1"/>
  <c r="Q18" i="1"/>
  <c r="Q16" i="1"/>
  <c r="Q15" i="1"/>
  <c r="Q14" i="1"/>
  <c r="Q13" i="1"/>
  <c r="Q12" i="1"/>
  <c r="Q11" i="1"/>
  <c r="Q10" i="1"/>
  <c r="Q9" i="1"/>
  <c r="Q8" i="1"/>
  <c r="Q7" i="1"/>
  <c r="E25" i="1" l="1"/>
  <c r="E39" i="1" s="1"/>
  <c r="Q39" i="1" s="1"/>
  <c r="Q37" i="1"/>
  <c r="H39" i="1"/>
  <c r="Q23" i="1"/>
  <c r="Q32" i="1"/>
  <c r="M37" i="1"/>
  <c r="M23" i="1"/>
  <c r="M18" i="1"/>
  <c r="M11" i="1"/>
  <c r="M25" i="1" s="1"/>
  <c r="J37" i="1"/>
  <c r="J23" i="1"/>
  <c r="J18" i="1"/>
  <c r="J25" i="1" s="1"/>
  <c r="J39" i="1" s="1"/>
  <c r="J11" i="1"/>
  <c r="G37" i="1"/>
  <c r="G23" i="1"/>
  <c r="G18" i="1"/>
  <c r="G25" i="1" s="1"/>
  <c r="G39" i="1" s="1"/>
  <c r="G11" i="1"/>
  <c r="D32" i="1"/>
  <c r="D37" i="1" s="1"/>
  <c r="P37" i="1" s="1"/>
  <c r="D23" i="1"/>
  <c r="D18" i="1"/>
  <c r="D11" i="1"/>
  <c r="P11" i="1" s="1"/>
  <c r="P38" i="1"/>
  <c r="P36" i="1"/>
  <c r="P35" i="1"/>
  <c r="P34" i="1"/>
  <c r="P33" i="1"/>
  <c r="P31" i="1"/>
  <c r="P30" i="1"/>
  <c r="P29" i="1"/>
  <c r="P28" i="1"/>
  <c r="P27" i="1"/>
  <c r="P26" i="1"/>
  <c r="P24" i="1"/>
  <c r="P23" i="1"/>
  <c r="P22" i="1"/>
  <c r="P21" i="1"/>
  <c r="P20" i="1"/>
  <c r="P19" i="1"/>
  <c r="P16" i="1"/>
  <c r="P15" i="1"/>
  <c r="P14" i="1"/>
  <c r="P13" i="1"/>
  <c r="P12" i="1"/>
  <c r="P10" i="1"/>
  <c r="P9" i="1"/>
  <c r="P8" i="1"/>
  <c r="P7" i="1"/>
  <c r="P6" i="1"/>
  <c r="Q25" i="1" l="1"/>
  <c r="P32" i="1"/>
  <c r="M39" i="1"/>
  <c r="P18" i="1"/>
  <c r="D25" i="1"/>
  <c r="C32" i="1"/>
  <c r="C37" i="1" s="1"/>
  <c r="L37" i="1"/>
  <c r="I37" i="1"/>
  <c r="L23" i="1"/>
  <c r="I23" i="1"/>
  <c r="L18" i="1"/>
  <c r="I18" i="1"/>
  <c r="L11" i="1"/>
  <c r="L25" i="1" s="1"/>
  <c r="I11" i="1"/>
  <c r="I25" i="1" s="1"/>
  <c r="I39" i="1" s="1"/>
  <c r="C23" i="1"/>
  <c r="C18" i="1"/>
  <c r="O18" i="1" s="1"/>
  <c r="C11" i="1"/>
  <c r="F37" i="1"/>
  <c r="F23" i="1"/>
  <c r="F18" i="1"/>
  <c r="F25" i="1" s="1"/>
  <c r="F39" i="1" s="1"/>
  <c r="F11" i="1"/>
  <c r="O7" i="1"/>
  <c r="O8" i="1"/>
  <c r="O9" i="1"/>
  <c r="O10" i="1"/>
  <c r="O12" i="1"/>
  <c r="O19" i="1"/>
  <c r="O20" i="1"/>
  <c r="O22" i="1"/>
  <c r="O24" i="1"/>
  <c r="O26" i="1"/>
  <c r="O27" i="1"/>
  <c r="O28" i="1"/>
  <c r="O29" i="1"/>
  <c r="O30" i="1"/>
  <c r="O31" i="1"/>
  <c r="O33" i="1"/>
  <c r="O34" i="1"/>
  <c r="O35" i="1"/>
  <c r="O36" i="1"/>
  <c r="O38" i="1"/>
  <c r="O16" i="1"/>
  <c r="O14" i="1"/>
  <c r="O6" i="1"/>
  <c r="O13" i="1"/>
  <c r="O15" i="1"/>
  <c r="O21" i="1"/>
  <c r="O23" i="1"/>
  <c r="D39" i="1" l="1"/>
  <c r="P39" i="1" s="1"/>
  <c r="P25" i="1"/>
  <c r="L39" i="1"/>
  <c r="C25" i="1"/>
  <c r="C39" i="1" s="1"/>
  <c r="O11" i="1"/>
  <c r="O32" i="1" l="1"/>
  <c r="O37" i="1"/>
  <c r="O39" i="1"/>
  <c r="O25" i="1"/>
</calcChain>
</file>

<file path=xl/sharedStrings.xml><?xml version="1.0" encoding="utf-8"?>
<sst xmlns="http://schemas.openxmlformats.org/spreadsheetml/2006/main" count="81" uniqueCount="72">
  <si>
    <t>Megnevezés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</si>
  <si>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</si>
  <si>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</si>
  <si>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</si>
  <si>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</si>
  <si>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</si>
  <si>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</si>
  <si>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</si>
  <si>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</si>
  <si>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</si>
  <si>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</si>
  <si>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</si>
  <si>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</si>
  <si>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</si>
  <si>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</si>
  <si>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</si>
  <si>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</si>
  <si>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</si>
  <si>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</si>
  <si>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</si>
  <si>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</si>
  <si>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</si>
  <si>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</si>
  <si>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</si>
  <si>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</si>
  <si>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</si>
  <si>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</si>
  <si>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</si>
  <si>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</si>
  <si>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</si>
  <si>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</si>
  <si>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támogatások államháztartáson belülről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</si>
  <si>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</si>
  <si>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</si>
  <si>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</si>
  <si>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</si>
  <si>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</si>
  <si>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</si>
  <si>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</si>
  <si>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</si>
  <si>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</si>
  <si>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</si>
  <si>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</si>
  <si>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</si>
  <si>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Részesedések megszűnéséhez kapcs.bevételek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</si>
  <si>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</si>
  <si>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</si>
  <si>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</si>
  <si>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</si>
  <si>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</si>
  <si>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</si>
  <si>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</si>
  <si>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</si>
  <si>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</si>
  <si>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Felh.c.visszatérítendő tám.,kölcs.ibev.áht.bel.</t>
  </si>
  <si>
    <t>Egyéb felh.c.támogatások bevételei áht.bel.</t>
  </si>
  <si>
    <t>Felh.c.visszatérítendő tám.,kölcs.visszat.áht.b.</t>
  </si>
  <si>
    <t>Polg. Hivatal</t>
  </si>
  <si>
    <t>4. sz.melléklet</t>
  </si>
  <si>
    <t>Felh.c.visszatérítendő tám.,kölcs.visszat.áht.k.</t>
  </si>
  <si>
    <t>Adóssághoz nem kapcs.származékos ügyletek b.</t>
  </si>
  <si>
    <t>Óvoda</t>
  </si>
  <si>
    <t>Műv. Ház</t>
  </si>
  <si>
    <t>Pilisborosjenő Község Önkormányzatának 2016. évi felhalmozási bevételek előirányzatai</t>
  </si>
  <si>
    <t>Eredeti ei.</t>
  </si>
  <si>
    <t>Módosított ei.</t>
  </si>
  <si>
    <t>Összesen eredeti ei.</t>
  </si>
  <si>
    <t>Összesen módosított ei.</t>
  </si>
  <si>
    <t>Pilisborosjenő, 2017. április 27.</t>
  </si>
  <si>
    <t>Önkormányzat</t>
  </si>
  <si>
    <t>Összesen 2016. évi teljesítés</t>
  </si>
  <si>
    <t>2016.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</si>
</sst>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8" xfId="0" applyNumberFormat="1" applyBorder="1"/>
    <xf numFmtId="3" fontId="1" fillId="0" borderId="6" xfId="0" applyNumberFormat="1" applyFont="1" applyBorder="1"/>
    <xf numFmtId="3" fontId="5" fillId="0" borderId="0" xfId="0" applyNumberFormat="1" applyFont="1" applyAlignment="1">
      <alignment horizontal="right"/>
    </xf>
    <xf numFmtId="3" fontId="0" fillId="0" borderId="1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1" fillId="0" borderId="15" xfId="0" applyNumberFormat="1" applyFont="1" applyBorder="1"/>
    <xf numFmtId="3" fontId="0" fillId="0" borderId="4" xfId="0" applyNumberFormat="1" applyBorder="1"/>
    <xf numFmtId="3" fontId="0" fillId="0" borderId="18" xfId="0" applyNumberFormat="1" applyBorder="1"/>
    <xf numFmtId="3" fontId="4" fillId="0" borderId="6" xfId="0" applyNumberFormat="1" applyFont="1" applyBorder="1"/>
    <xf numFmtId="3" fontId="4" fillId="0" borderId="15" xfId="0" applyNumberFormat="1" applyFont="1" applyBorder="1"/>
    <xf numFmtId="3" fontId="0" fillId="0" borderId="19" xfId="0" applyNumberFormat="1" applyBorder="1"/>
    <xf numFmtId="3" fontId="0" fillId="0" borderId="10" xfId="0" applyNumberFormat="1" applyBorder="1"/>
    <xf numFmtId="0" fontId="7" fillId="0" borderId="9" xfId="0" applyFont="1" applyFill="1" applyBorder="1"/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Normal="100" workbookViewId="0">
      <selection activeCell="E43" sqref="E43"/>
    </sheetView>
  </sheetViews>
  <sheetFormatPr defaultRowHeight="15" x14ac:dyDescent="0.25"/>
  <cols>
    <col min="1" max="1" width="8.5703125" customWidth="1"/>
    <col min="2" max="2" width="42.5703125" customWidth="1"/>
    <col min="3" max="3" width="9.42578125" style="11" customWidth="1"/>
    <col min="4" max="5" width="13.140625" style="11" customWidth="1"/>
    <col min="6" max="6" width="9" style="11" customWidth="1"/>
    <col min="7" max="8" width="12.42578125" style="11" customWidth="1"/>
    <col min="9" max="9" width="9" style="11" customWidth="1"/>
    <col min="10" max="11" width="11.85546875" style="11" customWidth="1"/>
    <col min="12" max="12" width="9" style="11" customWidth="1"/>
    <col min="13" max="14" width="12.28515625" style="11" customWidth="1"/>
    <col min="15" max="15" width="11" style="11" customWidth="1"/>
    <col min="16" max="17" width="12" style="11" customWidth="1"/>
  </cols>
  <sheetData>
    <row r="1" spans="1:17" x14ac:dyDescent="0.25">
      <c r="O1" s="12"/>
      <c r="P1" s="12"/>
      <c r="Q1" s="12" t="s">
        <v>58</v>
      </c>
    </row>
    <row r="2" spans="1:17" ht="15.75" x14ac:dyDescent="0.25">
      <c r="A2" s="34" t="s">
        <v>63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.75" thickBot="1" x14ac:dyDescent="0.3">
      <c r="O3" s="15"/>
      <c r="P3" s="15"/>
      <c r="Q3" s="15" t="s">
        <v>24</v>
      </c>
    </row>
    <row r="4" spans="1:17" ht="30.75" customHeight="1" thickBot="1" x14ac:dyDescent="0.3">
      <c r="A4" s="39" t="s">
        <v>1</v>
      </c>
      <c r="B4" s="37" t="s">
        <v>0</v>
      </c>
      <c r="C4" s="35" t="s">
        <v>69</v>
      </c>
      <c r="D4" s="41"/>
      <c r="E4" s="36"/>
      <c r="F4" s="35" t="s">
        <v>57</v>
      </c>
      <c r="G4" s="41"/>
      <c r="H4" s="36"/>
      <c r="I4" s="35" t="s">
        <v>61</v>
      </c>
      <c r="J4" s="41"/>
      <c r="K4" s="36"/>
      <c r="L4" s="35" t="s">
        <v>62</v>
      </c>
      <c r="M4" s="41"/>
      <c r="N4" s="36"/>
      <c r="O4" s="30" t="s">
        <v>66</v>
      </c>
      <c r="P4" s="28" t="s">
        <v>67</v>
      </c>
      <c r="Q4" s="28" t="s">
        <v>70</v>
      </c>
    </row>
    <row r="5" spans="1:17" ht="30.75" customHeight="1" thickBot="1" x14ac:dyDescent="0.3">
      <c r="A5" s="40"/>
      <c r="B5" s="38"/>
      <c r="C5" s="27" t="s">
        <v>64</v>
      </c>
      <c r="D5" s="27" t="s">
        <v>65</v>
      </c>
      <c r="E5" s="27" t="s">
        <v>71</v>
      </c>
      <c r="F5" s="27" t="s">
        <v>64</v>
      </c>
      <c r="G5" s="27" t="s">
        <v>65</v>
      </c>
      <c r="H5" s="27" t="s">
        <v>71</v>
      </c>
      <c r="I5" s="27" t="s">
        <v>64</v>
      </c>
      <c r="J5" s="27" t="s">
        <v>65</v>
      </c>
      <c r="K5" s="27" t="s">
        <v>71</v>
      </c>
      <c r="L5" s="27" t="s">
        <v>64</v>
      </c>
      <c r="M5" s="27" t="s">
        <v>65</v>
      </c>
      <c r="N5" s="27" t="s">
        <v>71</v>
      </c>
      <c r="O5" s="31"/>
      <c r="P5" s="29"/>
      <c r="Q5" s="29"/>
    </row>
    <row r="6" spans="1:17" x14ac:dyDescent="0.25">
      <c r="A6" s="3" t="s">
        <v>25</v>
      </c>
      <c r="B6" s="4" t="s">
        <v>32</v>
      </c>
      <c r="C6" s="20">
        <v>0</v>
      </c>
      <c r="D6" s="20">
        <v>157852</v>
      </c>
      <c r="E6" s="20">
        <v>157852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17">
        <f>C6+I6+L6</f>
        <v>0</v>
      </c>
      <c r="P6" s="17">
        <f>D6+J6+M6</f>
        <v>157852</v>
      </c>
      <c r="Q6" s="17">
        <f>E6+K6+N6+H6</f>
        <v>157852</v>
      </c>
    </row>
    <row r="7" spans="1:17" x14ac:dyDescent="0.25">
      <c r="A7" s="3" t="s">
        <v>26</v>
      </c>
      <c r="B7" s="1" t="s">
        <v>50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8">
        <f>C7+I7+L7</f>
        <v>0</v>
      </c>
      <c r="P7" s="18">
        <f>D7+J7+M7</f>
        <v>0</v>
      </c>
      <c r="Q7" s="18">
        <f>E7+K7+N7</f>
        <v>0</v>
      </c>
    </row>
    <row r="8" spans="1:17" x14ac:dyDescent="0.25">
      <c r="A8" s="3" t="s">
        <v>27</v>
      </c>
      <c r="B8" s="1" t="s">
        <v>56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8">
        <f>C8+I8+L8</f>
        <v>0</v>
      </c>
      <c r="P8" s="18">
        <f>D8+J8+M8</f>
        <v>0</v>
      </c>
      <c r="Q8" s="18">
        <f>E8+K8+N8</f>
        <v>0</v>
      </c>
    </row>
    <row r="9" spans="1:17" x14ac:dyDescent="0.25">
      <c r="A9" s="3" t="s">
        <v>28</v>
      </c>
      <c r="B9" s="1" t="s">
        <v>54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8">
        <f>C9+I9+L9</f>
        <v>0</v>
      </c>
      <c r="P9" s="18">
        <f>D9+J9+M9</f>
        <v>0</v>
      </c>
      <c r="Q9" s="18">
        <f>E9+K9+N9</f>
        <v>0</v>
      </c>
    </row>
    <row r="10" spans="1:17" ht="15.75" thickBot="1" x14ac:dyDescent="0.3">
      <c r="A10" s="3" t="s">
        <v>29</v>
      </c>
      <c r="B10" s="1" t="s">
        <v>55</v>
      </c>
      <c r="C10" s="16">
        <v>0</v>
      </c>
      <c r="D10" s="16">
        <v>0</v>
      </c>
      <c r="E10" s="16">
        <v>21175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8">
        <f>C10+I10+L10</f>
        <v>0</v>
      </c>
      <c r="P10" s="18">
        <f>D10+J10+M10</f>
        <v>0</v>
      </c>
      <c r="Q10" s="18">
        <f>E10+K10+N10</f>
        <v>21175</v>
      </c>
    </row>
    <row r="11" spans="1:17" ht="15.75" thickBot="1" x14ac:dyDescent="0.3">
      <c r="A11" s="7" t="s">
        <v>30</v>
      </c>
      <c r="B11" s="8" t="s">
        <v>31</v>
      </c>
      <c r="C11" s="14">
        <f t="shared" ref="C11:N11" si="0">SUM(C6:C10)</f>
        <v>0</v>
      </c>
      <c r="D11" s="14">
        <f t="shared" si="0"/>
        <v>157852</v>
      </c>
      <c r="E11" s="14">
        <f t="shared" si="0"/>
        <v>179027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9">
        <f>C11+I11+L11</f>
        <v>0</v>
      </c>
      <c r="P11" s="19">
        <f>D11+J11+M11</f>
        <v>157852</v>
      </c>
      <c r="Q11" s="19">
        <f>E11+K11+N11</f>
        <v>179027</v>
      </c>
    </row>
    <row r="12" spans="1:17" x14ac:dyDescent="0.25">
      <c r="A12" s="3"/>
      <c r="B12" s="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7">
        <f>C12+I12+L12</f>
        <v>0</v>
      </c>
      <c r="P12" s="17">
        <f>D12+J12+M12</f>
        <v>0</v>
      </c>
      <c r="Q12" s="17">
        <f>E12+K12+N12</f>
        <v>0</v>
      </c>
    </row>
    <row r="13" spans="1:17" x14ac:dyDescent="0.25">
      <c r="A13" s="2" t="s">
        <v>33</v>
      </c>
      <c r="B13" s="1" t="s">
        <v>40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8">
        <f>C13+I13+L13</f>
        <v>0</v>
      </c>
      <c r="P13" s="18">
        <f>D13+J13+M13</f>
        <v>0</v>
      </c>
      <c r="Q13" s="18">
        <f>E13+K13+N13</f>
        <v>0</v>
      </c>
    </row>
    <row r="14" spans="1:17" x14ac:dyDescent="0.25">
      <c r="A14" s="2" t="s">
        <v>34</v>
      </c>
      <c r="B14" s="1" t="s">
        <v>41</v>
      </c>
      <c r="C14" s="16">
        <v>40000</v>
      </c>
      <c r="D14" s="16">
        <v>40000</v>
      </c>
      <c r="E14" s="16">
        <v>780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8">
        <f>C14+I14+L14</f>
        <v>40000</v>
      </c>
      <c r="P14" s="18">
        <f>D14+J14+M14</f>
        <v>40000</v>
      </c>
      <c r="Q14" s="18">
        <f>E14+K14+N14</f>
        <v>780</v>
      </c>
    </row>
    <row r="15" spans="1:17" x14ac:dyDescent="0.25">
      <c r="A15" s="2" t="s">
        <v>35</v>
      </c>
      <c r="B15" s="1" t="s">
        <v>42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8">
        <f>C15+I15+L15</f>
        <v>0</v>
      </c>
      <c r="P15" s="18">
        <f>D15+J15+M15</f>
        <v>0</v>
      </c>
      <c r="Q15" s="18">
        <f>E15+K15+N15</f>
        <v>0</v>
      </c>
    </row>
    <row r="16" spans="1:17" x14ac:dyDescent="0.25">
      <c r="A16" s="2" t="s">
        <v>36</v>
      </c>
      <c r="B16" s="1" t="s">
        <v>43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8">
        <f>C16+I16+L16</f>
        <v>0</v>
      </c>
      <c r="P16" s="18">
        <f>D16+J16+M16</f>
        <v>0</v>
      </c>
      <c r="Q16" s="18">
        <f>E16+K16+N16</f>
        <v>0</v>
      </c>
    </row>
    <row r="17" spans="1:17" ht="15.75" thickBot="1" x14ac:dyDescent="0.3">
      <c r="A17" s="2" t="s">
        <v>37</v>
      </c>
      <c r="B17" s="10" t="s">
        <v>44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1"/>
      <c r="P17" s="21"/>
      <c r="Q17" s="21"/>
    </row>
    <row r="18" spans="1:17" ht="15.75" thickBot="1" x14ac:dyDescent="0.3">
      <c r="A18" s="7" t="s">
        <v>38</v>
      </c>
      <c r="B18" s="8" t="s">
        <v>39</v>
      </c>
      <c r="C18" s="14">
        <f t="shared" ref="C18:N18" si="1">SUM(C13:C17)</f>
        <v>40000</v>
      </c>
      <c r="D18" s="14">
        <f t="shared" si="1"/>
        <v>40000</v>
      </c>
      <c r="E18" s="14">
        <f t="shared" si="1"/>
        <v>780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  <c r="N18" s="14">
        <f t="shared" si="1"/>
        <v>0</v>
      </c>
      <c r="O18" s="19">
        <f>C18+I18+L18</f>
        <v>40000</v>
      </c>
      <c r="P18" s="19">
        <f>D18+J18+M18</f>
        <v>40000</v>
      </c>
      <c r="Q18" s="19">
        <f>E18+K18+N18</f>
        <v>780</v>
      </c>
    </row>
    <row r="19" spans="1:17" x14ac:dyDescent="0.25">
      <c r="A19" s="3"/>
      <c r="B19" s="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7">
        <f>C19+I19+L19</f>
        <v>0</v>
      </c>
      <c r="P19" s="17">
        <f>D19+J19+M19</f>
        <v>0</v>
      </c>
      <c r="Q19" s="17">
        <f>E19+K19+N19</f>
        <v>0</v>
      </c>
    </row>
    <row r="20" spans="1:17" x14ac:dyDescent="0.25">
      <c r="A20" s="2" t="s">
        <v>45</v>
      </c>
      <c r="B20" s="1" t="s">
        <v>49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8">
        <f>C20+I20+L20</f>
        <v>0</v>
      </c>
      <c r="P20" s="18">
        <f>D20+J20+M20</f>
        <v>0</v>
      </c>
      <c r="Q20" s="18">
        <f>E20+K20+N20</f>
        <v>0</v>
      </c>
    </row>
    <row r="21" spans="1:17" x14ac:dyDescent="0.25">
      <c r="A21" s="2" t="s">
        <v>46</v>
      </c>
      <c r="B21" s="1" t="s">
        <v>59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8">
        <f>C21+I21+L21</f>
        <v>0</v>
      </c>
      <c r="P21" s="18">
        <f>D21+J21+M21</f>
        <v>0</v>
      </c>
      <c r="Q21" s="18">
        <f>E21+K21+N21</f>
        <v>0</v>
      </c>
    </row>
    <row r="22" spans="1:17" ht="15.75" thickBot="1" x14ac:dyDescent="0.3">
      <c r="A22" s="2" t="s">
        <v>47</v>
      </c>
      <c r="B22" s="1" t="s">
        <v>51</v>
      </c>
      <c r="C22" s="16">
        <v>12000</v>
      </c>
      <c r="D22" s="16">
        <v>12000</v>
      </c>
      <c r="E22" s="16">
        <v>100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8">
        <f>C22+I22+L22</f>
        <v>12000</v>
      </c>
      <c r="P22" s="18">
        <f>D22+J22+M22</f>
        <v>12000</v>
      </c>
      <c r="Q22" s="18">
        <f>E22+K22+N22</f>
        <v>100</v>
      </c>
    </row>
    <row r="23" spans="1:17" ht="15.75" thickBot="1" x14ac:dyDescent="0.3">
      <c r="A23" s="7" t="s">
        <v>48</v>
      </c>
      <c r="B23" s="8" t="s">
        <v>2</v>
      </c>
      <c r="C23" s="14">
        <f t="shared" ref="C23:N23" si="2">SUM(C20:C22)</f>
        <v>12000</v>
      </c>
      <c r="D23" s="14">
        <f t="shared" si="2"/>
        <v>12000</v>
      </c>
      <c r="E23" s="14">
        <f t="shared" si="2"/>
        <v>100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  <c r="L23" s="14">
        <f t="shared" si="2"/>
        <v>0</v>
      </c>
      <c r="M23" s="14">
        <f t="shared" si="2"/>
        <v>0</v>
      </c>
      <c r="N23" s="14">
        <f t="shared" si="2"/>
        <v>0</v>
      </c>
      <c r="O23" s="19">
        <f>C23+I23+L23</f>
        <v>12000</v>
      </c>
      <c r="P23" s="19">
        <f>D23+J23+M23</f>
        <v>12000</v>
      </c>
      <c r="Q23" s="19">
        <f>E23+K23+N23</f>
        <v>100</v>
      </c>
    </row>
    <row r="24" spans="1:17" ht="15.75" thickBot="1" x14ac:dyDescent="0.3">
      <c r="A24" s="3"/>
      <c r="B24" s="4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7">
        <f>C24+I24+L24</f>
        <v>0</v>
      </c>
      <c r="P24" s="17">
        <f>D24+J24+M24</f>
        <v>0</v>
      </c>
      <c r="Q24" s="17">
        <f>E24+K24+N24</f>
        <v>0</v>
      </c>
    </row>
    <row r="25" spans="1:17" ht="16.5" thickBot="1" x14ac:dyDescent="0.3">
      <c r="A25" s="32" t="s">
        <v>52</v>
      </c>
      <c r="B25" s="33"/>
      <c r="C25" s="22">
        <f t="shared" ref="C25:M25" si="3">C11+C18+C23</f>
        <v>52000</v>
      </c>
      <c r="D25" s="22">
        <f t="shared" si="3"/>
        <v>209852</v>
      </c>
      <c r="E25" s="22">
        <f t="shared" ref="E25" si="4">E11+E18+E23</f>
        <v>179907</v>
      </c>
      <c r="F25" s="22">
        <f t="shared" si="3"/>
        <v>0</v>
      </c>
      <c r="G25" s="22">
        <f t="shared" si="3"/>
        <v>0</v>
      </c>
      <c r="H25" s="22">
        <f t="shared" ref="H25" si="5">H11+H18+H23</f>
        <v>0</v>
      </c>
      <c r="I25" s="22">
        <f t="shared" si="3"/>
        <v>0</v>
      </c>
      <c r="J25" s="22">
        <f t="shared" si="3"/>
        <v>0</v>
      </c>
      <c r="K25" s="22">
        <f t="shared" ref="K25" si="6">K11+K18+K23</f>
        <v>0</v>
      </c>
      <c r="L25" s="22">
        <f t="shared" si="3"/>
        <v>0</v>
      </c>
      <c r="M25" s="22">
        <f t="shared" si="3"/>
        <v>0</v>
      </c>
      <c r="N25" s="22">
        <f t="shared" ref="N25" si="7">N11+N18+N23</f>
        <v>0</v>
      </c>
      <c r="O25" s="23">
        <f>C25+I25+L25</f>
        <v>52000</v>
      </c>
      <c r="P25" s="23">
        <f>D25+J25+M25</f>
        <v>209852</v>
      </c>
      <c r="Q25" s="23">
        <f>E25+K25+N25</f>
        <v>179907</v>
      </c>
    </row>
    <row r="26" spans="1:17" x14ac:dyDescent="0.25">
      <c r="A26" s="3"/>
      <c r="B26" s="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7">
        <f>C26+I26+L26</f>
        <v>0</v>
      </c>
      <c r="P26" s="17">
        <f>D26+J26+M26</f>
        <v>0</v>
      </c>
      <c r="Q26" s="17">
        <f>E26+K26+N26</f>
        <v>0</v>
      </c>
    </row>
    <row r="27" spans="1:17" x14ac:dyDescent="0.25">
      <c r="A27" s="2" t="s">
        <v>3</v>
      </c>
      <c r="B27" s="1" t="s">
        <v>14</v>
      </c>
      <c r="C27" s="16">
        <v>800000</v>
      </c>
      <c r="D27" s="16">
        <v>800000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8">
        <f>C27+I27+L27</f>
        <v>800000</v>
      </c>
      <c r="P27" s="18">
        <f>D27+J27+M27</f>
        <v>800000</v>
      </c>
      <c r="Q27" s="18">
        <f>E27+K27+N27</f>
        <v>0</v>
      </c>
    </row>
    <row r="28" spans="1:17" x14ac:dyDescent="0.25">
      <c r="A28" s="2" t="s">
        <v>4</v>
      </c>
      <c r="B28" s="1" t="s">
        <v>15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8">
        <f>C28+I28+L28</f>
        <v>0</v>
      </c>
      <c r="P28" s="18">
        <f>D28+J28+M28</f>
        <v>0</v>
      </c>
      <c r="Q28" s="18">
        <f>E28+K28+N28</f>
        <v>0</v>
      </c>
    </row>
    <row r="29" spans="1:17" x14ac:dyDescent="0.25">
      <c r="A29" s="2" t="s">
        <v>5</v>
      </c>
      <c r="B29" s="1" t="s">
        <v>16</v>
      </c>
      <c r="C29" s="16">
        <v>0</v>
      </c>
      <c r="D29" s="16"/>
      <c r="E29" s="16"/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8">
        <f>C29+I29+L29</f>
        <v>0</v>
      </c>
      <c r="P29" s="18">
        <f>D29+J29+M29</f>
        <v>0</v>
      </c>
      <c r="Q29" s="18">
        <f>E29+K29+N29</f>
        <v>0</v>
      </c>
    </row>
    <row r="30" spans="1:17" x14ac:dyDescent="0.25">
      <c r="A30" s="2" t="s">
        <v>6</v>
      </c>
      <c r="B30" s="1" t="s">
        <v>17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8">
        <f>C30+I30+L30</f>
        <v>0</v>
      </c>
      <c r="P30" s="18">
        <f>D30+J30+M30</f>
        <v>0</v>
      </c>
      <c r="Q30" s="18">
        <f>E30+K30+N30</f>
        <v>0</v>
      </c>
    </row>
    <row r="31" spans="1:17" x14ac:dyDescent="0.25">
      <c r="A31" s="2" t="s">
        <v>7</v>
      </c>
      <c r="B31" s="1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8">
        <f>C31+I31+L31</f>
        <v>0</v>
      </c>
      <c r="P31" s="18">
        <f>D31+J31+M31</f>
        <v>0</v>
      </c>
      <c r="Q31" s="18">
        <f>E31+K31+N31</f>
        <v>0</v>
      </c>
    </row>
    <row r="32" spans="1:17" x14ac:dyDescent="0.25">
      <c r="A32" s="2" t="s">
        <v>8</v>
      </c>
      <c r="B32" s="1" t="s">
        <v>21</v>
      </c>
      <c r="C32" s="16">
        <f>-(F32+I32+L32)</f>
        <v>-2414</v>
      </c>
      <c r="D32" s="16">
        <f>-(G32+J32+M32)</f>
        <v>-2484</v>
      </c>
      <c r="E32" s="16">
        <f>-(H32+K32+N32)</f>
        <v>-426</v>
      </c>
      <c r="F32" s="16">
        <v>254</v>
      </c>
      <c r="G32" s="16">
        <v>254</v>
      </c>
      <c r="H32" s="16">
        <v>129</v>
      </c>
      <c r="I32" s="16">
        <v>2033</v>
      </c>
      <c r="J32" s="16">
        <v>2033</v>
      </c>
      <c r="K32" s="16">
        <v>100</v>
      </c>
      <c r="L32" s="16">
        <v>127</v>
      </c>
      <c r="M32" s="16">
        <v>197</v>
      </c>
      <c r="N32" s="16">
        <v>197</v>
      </c>
      <c r="O32" s="18">
        <f>C32+I32+L32+F32</f>
        <v>0</v>
      </c>
      <c r="P32" s="18">
        <f>D32+J32+M32+G32</f>
        <v>0</v>
      </c>
      <c r="Q32" s="18">
        <f>E32+K32+N32+H32</f>
        <v>0</v>
      </c>
    </row>
    <row r="33" spans="1:17" x14ac:dyDescent="0.25">
      <c r="A33" s="2" t="s">
        <v>9</v>
      </c>
      <c r="B33" s="1" t="s">
        <v>19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8">
        <f>C33+I33+L33</f>
        <v>0</v>
      </c>
      <c r="P33" s="18">
        <f>D33+J33+M33</f>
        <v>0</v>
      </c>
      <c r="Q33" s="18">
        <f>E33+K33+N33</f>
        <v>0</v>
      </c>
    </row>
    <row r="34" spans="1:17" x14ac:dyDescent="0.25">
      <c r="A34" s="2" t="s">
        <v>10</v>
      </c>
      <c r="B34" s="1" t="s">
        <v>20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8">
        <f>C34+I34+L34</f>
        <v>0</v>
      </c>
      <c r="P34" s="18">
        <f>D34+J34+M34</f>
        <v>0</v>
      </c>
      <c r="Q34" s="18">
        <f>E34+K34+N34</f>
        <v>0</v>
      </c>
    </row>
    <row r="35" spans="1:17" x14ac:dyDescent="0.25">
      <c r="A35" s="2" t="s">
        <v>11</v>
      </c>
      <c r="B35" s="1" t="s">
        <v>13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8">
        <f>C35+I35+L35</f>
        <v>0</v>
      </c>
      <c r="P35" s="18">
        <f>D35+J35+M35</f>
        <v>0</v>
      </c>
      <c r="Q35" s="18">
        <f>E35+K35+N35</f>
        <v>0</v>
      </c>
    </row>
    <row r="36" spans="1:17" ht="15.75" thickBot="1" x14ac:dyDescent="0.3">
      <c r="A36" s="5" t="s">
        <v>12</v>
      </c>
      <c r="B36" s="6" t="s">
        <v>60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f>C36+I36+L36</f>
        <v>0</v>
      </c>
      <c r="P36" s="24">
        <f>D36+J36+M36</f>
        <v>0</v>
      </c>
      <c r="Q36" s="24">
        <f>E36+K36+N36</f>
        <v>0</v>
      </c>
    </row>
    <row r="37" spans="1:17" ht="15.75" thickBot="1" x14ac:dyDescent="0.3">
      <c r="A37" s="7" t="s">
        <v>22</v>
      </c>
      <c r="B37" s="8" t="s">
        <v>23</v>
      </c>
      <c r="C37" s="14">
        <f t="shared" ref="C37:N37" si="8">SUM(C27:C36)</f>
        <v>797586</v>
      </c>
      <c r="D37" s="14">
        <f t="shared" si="8"/>
        <v>797516</v>
      </c>
      <c r="E37" s="14">
        <f t="shared" si="8"/>
        <v>-426</v>
      </c>
      <c r="F37" s="14">
        <f t="shared" si="8"/>
        <v>254</v>
      </c>
      <c r="G37" s="14">
        <f t="shared" si="8"/>
        <v>254</v>
      </c>
      <c r="H37" s="14">
        <f t="shared" si="8"/>
        <v>129</v>
      </c>
      <c r="I37" s="14">
        <f t="shared" si="8"/>
        <v>2033</v>
      </c>
      <c r="J37" s="14">
        <f t="shared" si="8"/>
        <v>2033</v>
      </c>
      <c r="K37" s="14">
        <f t="shared" si="8"/>
        <v>100</v>
      </c>
      <c r="L37" s="14">
        <f t="shared" si="8"/>
        <v>127</v>
      </c>
      <c r="M37" s="14">
        <f t="shared" si="8"/>
        <v>197</v>
      </c>
      <c r="N37" s="14">
        <f t="shared" si="8"/>
        <v>197</v>
      </c>
      <c r="O37" s="19">
        <f>C37+I37+L37+F37</f>
        <v>800000</v>
      </c>
      <c r="P37" s="19">
        <f>D37+J37+M37+G37</f>
        <v>800000</v>
      </c>
      <c r="Q37" s="19">
        <f>E37+K37+N37+H37</f>
        <v>0</v>
      </c>
    </row>
    <row r="38" spans="1:17" ht="15.75" thickBot="1" x14ac:dyDescent="0.3">
      <c r="A38" s="9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1">
        <f>C38+I38+L38</f>
        <v>0</v>
      </c>
      <c r="P38" s="21">
        <f>D38+J38+M38</f>
        <v>0</v>
      </c>
      <c r="Q38" s="21">
        <f>E38+K38+N38</f>
        <v>0</v>
      </c>
    </row>
    <row r="39" spans="1:17" ht="16.5" thickBot="1" x14ac:dyDescent="0.3">
      <c r="A39" s="32" t="s">
        <v>53</v>
      </c>
      <c r="B39" s="33"/>
      <c r="C39" s="22">
        <f t="shared" ref="C39:M39" si="9">C25+C37</f>
        <v>849586</v>
      </c>
      <c r="D39" s="22">
        <f t="shared" si="9"/>
        <v>1007368</v>
      </c>
      <c r="E39" s="22">
        <f t="shared" ref="E39" si="10">E25+E37</f>
        <v>179481</v>
      </c>
      <c r="F39" s="22">
        <f t="shared" si="9"/>
        <v>254</v>
      </c>
      <c r="G39" s="22">
        <f t="shared" si="9"/>
        <v>254</v>
      </c>
      <c r="H39" s="22">
        <f t="shared" ref="H39" si="11">H25+H37</f>
        <v>129</v>
      </c>
      <c r="I39" s="22">
        <f t="shared" si="9"/>
        <v>2033</v>
      </c>
      <c r="J39" s="22">
        <f t="shared" si="9"/>
        <v>2033</v>
      </c>
      <c r="K39" s="22">
        <f t="shared" ref="K39" si="12">K25+K37</f>
        <v>100</v>
      </c>
      <c r="L39" s="22">
        <f t="shared" si="9"/>
        <v>127</v>
      </c>
      <c r="M39" s="22">
        <f t="shared" si="9"/>
        <v>197</v>
      </c>
      <c r="N39" s="22">
        <f t="shared" ref="N39" si="13">N25+N37</f>
        <v>197</v>
      </c>
      <c r="O39" s="23">
        <f>C39+I39+L39+F39</f>
        <v>852000</v>
      </c>
      <c r="P39" s="23">
        <f>D39+J39+M39+G39</f>
        <v>1009852</v>
      </c>
      <c r="Q39" s="23">
        <f>E39+K39+N39+H39</f>
        <v>179907</v>
      </c>
    </row>
    <row r="40" spans="1:17" x14ac:dyDescent="0.25">
      <c r="A40" s="26" t="s">
        <v>68</v>
      </c>
    </row>
  </sheetData>
  <mergeCells count="12">
    <mergeCell ref="Q4:Q5"/>
    <mergeCell ref="A2:Q2"/>
    <mergeCell ref="C4:E4"/>
    <mergeCell ref="F4:H4"/>
    <mergeCell ref="I4:K4"/>
    <mergeCell ref="L4:N4"/>
    <mergeCell ref="P4:P5"/>
    <mergeCell ref="O4:O5"/>
    <mergeCell ref="A25:B25"/>
    <mergeCell ref="A39:B39"/>
    <mergeCell ref="B4:B5"/>
    <mergeCell ref="A4:A5"/>
  </mergeCells>
  <phoneticPr fontId="6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4.sz.m.-felh.bev.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2015-03-17T12:31:56Z</cp:lastPrinted>
  <dcterms:created xsi:type="dcterms:W3CDTF">2014-02-09T08:54:17Z</dcterms:created>
  <dcterms:modified xsi:type="dcterms:W3CDTF">2017-04-22T21:20:32Z</dcterms:modified>
</cp:coreProperties>
</file>