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06DF0CCE-8804-48A8-AE4F-0B16248EBEEB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6.sz.m.-műk.-felh.kiad." sheetId="1" r:id="rId1"/>
    <sheet name="6.1.sz.mellékletek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K24" i="1"/>
  <c r="H26" i="1"/>
  <c r="I7" i="1"/>
  <c r="L26" i="1" l="1"/>
  <c r="L25" i="1"/>
  <c r="L24" i="1"/>
  <c r="L10" i="1"/>
  <c r="L8" i="1"/>
  <c r="J11" i="1"/>
  <c r="I11" i="1"/>
  <c r="K11" i="1"/>
  <c r="F36" i="1"/>
  <c r="E36" i="1"/>
  <c r="D36" i="1"/>
  <c r="C36" i="1"/>
  <c r="G35" i="1"/>
  <c r="G34" i="1"/>
  <c r="G33" i="1"/>
  <c r="G32" i="1"/>
  <c r="G31" i="1"/>
  <c r="G30" i="1"/>
  <c r="G29" i="1"/>
  <c r="F27" i="1"/>
  <c r="E27" i="1"/>
  <c r="E38" i="1" s="1"/>
  <c r="D27" i="1"/>
  <c r="C27" i="1"/>
  <c r="G26" i="1"/>
  <c r="G25" i="1"/>
  <c r="G24" i="1"/>
  <c r="F20" i="1"/>
  <c r="E20" i="1"/>
  <c r="D20" i="1"/>
  <c r="C20" i="1"/>
  <c r="G19" i="1"/>
  <c r="G18" i="1"/>
  <c r="G17" i="1"/>
  <c r="G16" i="1"/>
  <c r="G15" i="1"/>
  <c r="G14" i="1"/>
  <c r="G13" i="1"/>
  <c r="F11" i="1"/>
  <c r="E11" i="1"/>
  <c r="D11" i="1"/>
  <c r="C11" i="1"/>
  <c r="G10" i="1"/>
  <c r="G9" i="1"/>
  <c r="G8" i="1"/>
  <c r="G7" i="1"/>
  <c r="G6" i="1"/>
  <c r="F38" i="1" l="1"/>
  <c r="E22" i="1"/>
  <c r="C38" i="1"/>
  <c r="F22" i="1"/>
  <c r="F40" i="1" s="1"/>
  <c r="D38" i="1"/>
  <c r="L7" i="1"/>
  <c r="E40" i="1"/>
  <c r="G27" i="1"/>
  <c r="G20" i="1"/>
  <c r="G11" i="1"/>
  <c r="D22" i="1"/>
  <c r="H11" i="1"/>
  <c r="L11" i="1" s="1"/>
  <c r="L9" i="1"/>
  <c r="L6" i="1"/>
  <c r="D40" i="1"/>
  <c r="G38" i="1"/>
  <c r="C22" i="1"/>
  <c r="G36" i="1"/>
  <c r="C40" i="1" l="1"/>
  <c r="G40" i="1" s="1"/>
  <c r="G22" i="1"/>
  <c r="I8" i="2" l="1"/>
  <c r="J6" i="2" l="1"/>
  <c r="G8" i="2" l="1"/>
  <c r="J7" i="2"/>
  <c r="J8" i="2" s="1"/>
  <c r="K36" i="1" l="1"/>
  <c r="J36" i="1"/>
  <c r="I36" i="1"/>
  <c r="H36" i="1"/>
  <c r="L35" i="1"/>
  <c r="L34" i="1"/>
  <c r="L33" i="1"/>
  <c r="L32" i="1"/>
  <c r="L31" i="1"/>
  <c r="L30" i="1"/>
  <c r="L29" i="1"/>
  <c r="K27" i="1"/>
  <c r="K38" i="1" s="1"/>
  <c r="J27" i="1"/>
  <c r="I27" i="1"/>
  <c r="K20" i="1"/>
  <c r="J20" i="1"/>
  <c r="I20" i="1"/>
  <c r="H20" i="1"/>
  <c r="L19" i="1"/>
  <c r="L18" i="1"/>
  <c r="L17" i="1"/>
  <c r="L16" i="1"/>
  <c r="L15" i="1"/>
  <c r="L14" i="1"/>
  <c r="L13" i="1"/>
  <c r="I22" i="1"/>
  <c r="I38" i="1" l="1"/>
  <c r="J38" i="1"/>
  <c r="K22" i="1"/>
  <c r="K40" i="1" s="1"/>
  <c r="L20" i="1"/>
  <c r="L36" i="1"/>
  <c r="I40" i="1"/>
  <c r="J22" i="1"/>
  <c r="H27" i="1"/>
  <c r="L27" i="1" s="1"/>
  <c r="H22" i="1"/>
  <c r="J40" i="1" l="1"/>
  <c r="H38" i="1"/>
  <c r="L38" i="1" s="1"/>
  <c r="L22" i="1"/>
  <c r="F7" i="2"/>
  <c r="F6" i="2"/>
  <c r="F8" i="2" l="1"/>
  <c r="H40" i="1"/>
  <c r="L40" i="1" s="1"/>
  <c r="C8" i="2" l="1"/>
</calcChain>
</file>

<file path=xl/sharedStrings.xml><?xml version="1.0" encoding="utf-8"?>
<sst xmlns="http://schemas.openxmlformats.org/spreadsheetml/2006/main" count="94" uniqueCount="65">
  <si>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</si>
  <si>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</si>
  <si>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</si>
  <si>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</si>
  <si>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</si>
  <si>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</si>
  <si>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</si>
  <si>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</si>
  <si>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</si>
  <si>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</si>
  <si>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</si>
  <si>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</si>
  <si>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</si>
  <si>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</si>
  <si>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</si>
  <si>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</si>
  <si>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</si>
  <si>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</si>
  <si>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</si>
  <si>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</si>
  <si>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</si>
  <si>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</si>
  <si>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</si>
  <si>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</si>
  <si>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</si>
  <si>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</si>
  <si>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</si>
  <si>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</si>
  <si>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</si>
  <si>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</si>
  <si>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</si>
  <si>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</si>
  <si>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</si>
  <si>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</si>
  <si>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</si>
  <si>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</si>
  <si>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</si>
  <si>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</si>
  <si>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</si>
  <si>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</si>
  <si>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</si>
  <si>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</si>
  <si>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</si>
  <si>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</si>
  <si>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</si>
  <si>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</si>
  <si>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</si>
  <si>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</si>
  <si>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</si>
  <si>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</si>
  <si>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</si>
  <si>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</si>
  <si>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</si>
  <si>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K512  Tartalékok</t>
  </si>
  <si>
    <t>K51211</t>
  </si>
  <si>
    <t>K51219</t>
  </si>
  <si>
    <t>Általános tartalék</t>
  </si>
  <si>
    <t>Óvoda</t>
  </si>
  <si>
    <t>Műv.Ház</t>
  </si>
  <si>
    <t>Zárolt kiadási előirányzat (településfejlesztés)</t>
  </si>
  <si>
    <t>6. sz.melléklet</t>
  </si>
  <si>
    <t>6.1.sz.melléklet</t>
  </si>
  <si>
    <t>Pilisborosjenő Község Önkormányzatának 2018. évi működési és felhalmozási kiadások előirányzatai</t>
  </si>
  <si>
    <t>2018. évi eredeti előirányzat</t>
  </si>
  <si>
    <t>2018.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</si>
</sst>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3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0" fontId="6" fillId="0" borderId="9" xfId="0" applyFont="1" applyFill="1" applyBorder="1"/>
    <xf numFmtId="3" fontId="0" fillId="0" borderId="11" xfId="0" applyNumberFormat="1" applyBorder="1"/>
    <xf numFmtId="3" fontId="0" fillId="0" borderId="25" xfId="0" applyNumberFormat="1" applyFill="1" applyBorder="1"/>
    <xf numFmtId="3" fontId="0" fillId="0" borderId="13" xfId="0" applyNumberFormat="1" applyBorder="1"/>
    <xf numFmtId="3" fontId="0" fillId="0" borderId="26" xfId="0" applyNumberFormat="1" applyFill="1" applyBorder="1"/>
    <xf numFmtId="3" fontId="0" fillId="0" borderId="15" xfId="0" applyNumberFormat="1" applyBorder="1"/>
    <xf numFmtId="3" fontId="0" fillId="0" borderId="27" xfId="0" applyNumberFormat="1" applyFill="1" applyBorder="1"/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28" xfId="0" applyNumberFormat="1" applyFill="1" applyBorder="1"/>
    <xf numFmtId="3" fontId="0" fillId="0" borderId="29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3" zoomScaleNormal="100" workbookViewId="0">
      <selection activeCell="I24" sqref="I24:K25"/>
    </sheetView>
  </sheetViews>
  <sheetFormatPr defaultRowHeight="15" x14ac:dyDescent="0.25"/>
  <cols>
    <col min="1" max="1" width="11" customWidth="1"/>
    <col min="2" max="2" width="48.5703125" customWidth="1"/>
    <col min="3" max="4" width="15.85546875" style="12" customWidth="1"/>
    <col min="5" max="5" width="13.42578125" style="12" customWidth="1"/>
    <col min="6" max="6" width="13" style="12" customWidth="1"/>
    <col min="7" max="7" width="13.7109375" style="33" customWidth="1"/>
    <col min="8" max="9" width="15.85546875" style="12" customWidth="1"/>
    <col min="10" max="10" width="13.42578125" style="12" customWidth="1"/>
    <col min="11" max="11" width="13" style="12" customWidth="1"/>
    <col min="12" max="12" width="13.7109375" style="33" customWidth="1"/>
  </cols>
  <sheetData>
    <row r="1" spans="1:12" x14ac:dyDescent="0.25">
      <c r="G1" s="13"/>
      <c r="L1" s="13" t="s">
        <v>60</v>
      </c>
    </row>
    <row r="2" spans="1:12" ht="15.75" x14ac:dyDescent="0.2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3" t="s">
        <v>6</v>
      </c>
    </row>
    <row r="4" spans="1:12" ht="15.75" thickBot="1" x14ac:dyDescent="0.3">
      <c r="A4" s="48" t="s">
        <v>5</v>
      </c>
      <c r="B4" s="46" t="s">
        <v>0</v>
      </c>
      <c r="C4" s="50" t="s">
        <v>63</v>
      </c>
      <c r="D4" s="51"/>
      <c r="E4" s="51"/>
      <c r="F4" s="51"/>
      <c r="G4" s="52"/>
      <c r="H4" s="50" t="s">
        <v>64</v>
      </c>
      <c r="I4" s="51"/>
      <c r="J4" s="51"/>
      <c r="K4" s="51"/>
      <c r="L4" s="52"/>
    </row>
    <row r="5" spans="1:12" ht="33" customHeight="1" thickBot="1" x14ac:dyDescent="0.3">
      <c r="A5" s="49"/>
      <c r="B5" s="47"/>
      <c r="C5" s="37" t="s">
        <v>3</v>
      </c>
      <c r="D5" s="16" t="s">
        <v>2</v>
      </c>
      <c r="E5" s="16" t="s">
        <v>57</v>
      </c>
      <c r="F5" s="16" t="s">
        <v>58</v>
      </c>
      <c r="G5" s="17" t="s">
        <v>4</v>
      </c>
      <c r="H5" s="16" t="s">
        <v>3</v>
      </c>
      <c r="I5" s="16" t="s">
        <v>2</v>
      </c>
      <c r="J5" s="16" t="s">
        <v>57</v>
      </c>
      <c r="K5" s="16" t="s">
        <v>58</v>
      </c>
      <c r="L5" s="17" t="s">
        <v>4</v>
      </c>
    </row>
    <row r="6" spans="1:12" x14ac:dyDescent="0.25">
      <c r="A6" s="10" t="s">
        <v>9</v>
      </c>
      <c r="B6" s="11" t="s">
        <v>23</v>
      </c>
      <c r="C6" s="14">
        <v>45200</v>
      </c>
      <c r="D6" s="14">
        <v>63175</v>
      </c>
      <c r="E6" s="14">
        <v>83849</v>
      </c>
      <c r="F6" s="14">
        <v>8884</v>
      </c>
      <c r="G6" s="15">
        <f t="shared" ref="G6:G11" si="0">C6+E6+F6+D6</f>
        <v>201108</v>
      </c>
      <c r="H6" s="40">
        <v>44744</v>
      </c>
      <c r="I6" s="40">
        <v>65585</v>
      </c>
      <c r="J6" s="40">
        <v>88659</v>
      </c>
      <c r="K6" s="40">
        <v>9913</v>
      </c>
      <c r="L6" s="41">
        <f>SUM(H6:K6)</f>
        <v>208901</v>
      </c>
    </row>
    <row r="7" spans="1:12" x14ac:dyDescent="0.25">
      <c r="A7" s="2" t="s">
        <v>10</v>
      </c>
      <c r="B7" s="1" t="s">
        <v>24</v>
      </c>
      <c r="C7" s="28">
        <v>8927</v>
      </c>
      <c r="D7" s="28">
        <v>12594</v>
      </c>
      <c r="E7" s="28">
        <v>16741</v>
      </c>
      <c r="F7" s="28">
        <v>1719</v>
      </c>
      <c r="G7" s="19">
        <f t="shared" si="0"/>
        <v>39981</v>
      </c>
      <c r="H7" s="42">
        <v>9473</v>
      </c>
      <c r="I7" s="42">
        <f>12594+414</f>
        <v>13008</v>
      </c>
      <c r="J7" s="42">
        <v>17906</v>
      </c>
      <c r="K7" s="42">
        <v>1909</v>
      </c>
      <c r="L7" s="43">
        <f>SUM(H7:K7)</f>
        <v>42296</v>
      </c>
    </row>
    <row r="8" spans="1:12" x14ac:dyDescent="0.25">
      <c r="A8" s="2" t="s">
        <v>11</v>
      </c>
      <c r="B8" s="1" t="s">
        <v>25</v>
      </c>
      <c r="C8" s="28">
        <v>150268</v>
      </c>
      <c r="D8" s="28">
        <v>16386</v>
      </c>
      <c r="E8" s="28">
        <v>27916</v>
      </c>
      <c r="F8" s="28">
        <v>8188</v>
      </c>
      <c r="G8" s="19">
        <f t="shared" si="0"/>
        <v>202758</v>
      </c>
      <c r="H8" s="42">
        <v>162032</v>
      </c>
      <c r="I8" s="42">
        <v>17010</v>
      </c>
      <c r="J8" s="42">
        <v>31397</v>
      </c>
      <c r="K8" s="42">
        <v>8318</v>
      </c>
      <c r="L8" s="43">
        <f t="shared" ref="L8:L9" si="1">SUM(H8:K8)</f>
        <v>218757</v>
      </c>
    </row>
    <row r="9" spans="1:12" x14ac:dyDescent="0.25">
      <c r="A9" s="2" t="s">
        <v>12</v>
      </c>
      <c r="B9" s="1" t="s">
        <v>26</v>
      </c>
      <c r="C9" s="28">
        <v>8000</v>
      </c>
      <c r="D9" s="28">
        <v>0</v>
      </c>
      <c r="E9" s="28">
        <v>0</v>
      </c>
      <c r="F9" s="28">
        <v>0</v>
      </c>
      <c r="G9" s="19">
        <f t="shared" si="0"/>
        <v>8000</v>
      </c>
      <c r="H9" s="42">
        <v>8000</v>
      </c>
      <c r="I9" s="42">
        <v>0</v>
      </c>
      <c r="J9" s="42">
        <v>0</v>
      </c>
      <c r="K9" s="42">
        <v>0</v>
      </c>
      <c r="L9" s="43">
        <f t="shared" si="1"/>
        <v>8000</v>
      </c>
    </row>
    <row r="10" spans="1:12" ht="15.75" thickBot="1" x14ac:dyDescent="0.3">
      <c r="A10" s="2" t="s">
        <v>13</v>
      </c>
      <c r="B10" s="1" t="s">
        <v>27</v>
      </c>
      <c r="C10" s="28">
        <v>192059</v>
      </c>
      <c r="D10" s="28">
        <v>0</v>
      </c>
      <c r="E10" s="28">
        <v>0</v>
      </c>
      <c r="F10" s="28">
        <v>0</v>
      </c>
      <c r="G10" s="19">
        <f t="shared" si="0"/>
        <v>192059</v>
      </c>
      <c r="H10" s="28">
        <v>416767</v>
      </c>
      <c r="I10" s="44">
        <v>0</v>
      </c>
      <c r="J10" s="42">
        <v>0</v>
      </c>
      <c r="K10" s="42">
        <v>0</v>
      </c>
      <c r="L10" s="43">
        <f>SUM(H10:K10)</f>
        <v>416767</v>
      </c>
    </row>
    <row r="11" spans="1:12" ht="15.75" thickBot="1" x14ac:dyDescent="0.3">
      <c r="A11" s="23" t="s">
        <v>21</v>
      </c>
      <c r="B11" s="7" t="s">
        <v>28</v>
      </c>
      <c r="C11" s="20">
        <f>SUM(C6:C10)</f>
        <v>404454</v>
      </c>
      <c r="D11" s="20">
        <f>SUM(D6:D10)</f>
        <v>92155</v>
      </c>
      <c r="E11" s="20">
        <f>SUM(E6:E10)</f>
        <v>128506</v>
      </c>
      <c r="F11" s="20">
        <f>SUM(F6:F10)</f>
        <v>18791</v>
      </c>
      <c r="G11" s="21">
        <f t="shared" si="0"/>
        <v>643906</v>
      </c>
      <c r="H11" s="20">
        <f>SUM(H6:H10)</f>
        <v>641016</v>
      </c>
      <c r="I11" s="20">
        <f>SUM(I6:I10)</f>
        <v>95603</v>
      </c>
      <c r="J11" s="20">
        <f>SUM(J6:J10)</f>
        <v>137962</v>
      </c>
      <c r="K11" s="20">
        <f>SUM(K6:K10)</f>
        <v>20140</v>
      </c>
      <c r="L11" s="21">
        <f t="shared" ref="L11" si="2">H11+J11+K11+I11</f>
        <v>894721</v>
      </c>
    </row>
    <row r="12" spans="1:12" x14ac:dyDescent="0.25">
      <c r="A12" s="3"/>
      <c r="B12" s="4"/>
      <c r="C12" s="30"/>
      <c r="D12" s="30"/>
      <c r="E12" s="30"/>
      <c r="F12" s="30"/>
      <c r="G12" s="29"/>
      <c r="H12" s="30"/>
      <c r="I12" s="30"/>
      <c r="J12" s="30"/>
      <c r="K12" s="30"/>
      <c r="L12" s="29"/>
    </row>
    <row r="13" spans="1:12" x14ac:dyDescent="0.25">
      <c r="A13" s="2" t="s">
        <v>14</v>
      </c>
      <c r="B13" s="1" t="s">
        <v>32</v>
      </c>
      <c r="C13" s="28">
        <v>0</v>
      </c>
      <c r="D13" s="28">
        <v>0</v>
      </c>
      <c r="E13" s="28">
        <v>0</v>
      </c>
      <c r="F13" s="28">
        <v>0</v>
      </c>
      <c r="G13" s="29">
        <f t="shared" ref="G13:G19" si="3">C13+E13+F13</f>
        <v>0</v>
      </c>
      <c r="H13" s="28">
        <v>0</v>
      </c>
      <c r="I13" s="28">
        <v>0</v>
      </c>
      <c r="J13" s="28">
        <v>0</v>
      </c>
      <c r="K13" s="28">
        <v>0</v>
      </c>
      <c r="L13" s="29">
        <f t="shared" ref="L13:L19" si="4">H13+J13+K13</f>
        <v>0</v>
      </c>
    </row>
    <row r="14" spans="1:12" x14ac:dyDescent="0.25">
      <c r="A14" s="2" t="s">
        <v>15</v>
      </c>
      <c r="B14" s="1" t="s">
        <v>33</v>
      </c>
      <c r="C14" s="28">
        <v>0</v>
      </c>
      <c r="D14" s="28">
        <v>0</v>
      </c>
      <c r="E14" s="28">
        <v>0</v>
      </c>
      <c r="F14" s="28">
        <v>0</v>
      </c>
      <c r="G14" s="29">
        <f t="shared" si="3"/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si="4"/>
        <v>0</v>
      </c>
    </row>
    <row r="15" spans="1:12" x14ac:dyDescent="0.25">
      <c r="A15" s="2" t="s">
        <v>16</v>
      </c>
      <c r="B15" s="1" t="s">
        <v>34</v>
      </c>
      <c r="C15" s="28">
        <v>0</v>
      </c>
      <c r="D15" s="28">
        <v>0</v>
      </c>
      <c r="E15" s="28">
        <v>0</v>
      </c>
      <c r="F15" s="28">
        <v>0</v>
      </c>
      <c r="G15" s="29">
        <f t="shared" si="3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4"/>
        <v>0</v>
      </c>
    </row>
    <row r="16" spans="1:12" x14ac:dyDescent="0.25">
      <c r="A16" s="2" t="s">
        <v>17</v>
      </c>
      <c r="B16" s="1" t="s">
        <v>35</v>
      </c>
      <c r="C16" s="28">
        <v>0</v>
      </c>
      <c r="D16" s="28">
        <v>0</v>
      </c>
      <c r="E16" s="28">
        <v>0</v>
      </c>
      <c r="F16" s="28">
        <v>0</v>
      </c>
      <c r="G16" s="19">
        <f t="shared" si="3"/>
        <v>0</v>
      </c>
      <c r="H16" s="56">
        <v>6948</v>
      </c>
      <c r="I16" s="28">
        <v>0</v>
      </c>
      <c r="J16" s="28">
        <v>0</v>
      </c>
      <c r="K16" s="28">
        <v>0</v>
      </c>
      <c r="L16" s="19">
        <f t="shared" si="4"/>
        <v>6948</v>
      </c>
    </row>
    <row r="17" spans="1:12" s="22" customFormat="1" x14ac:dyDescent="0.25">
      <c r="A17" s="2" t="s">
        <v>18</v>
      </c>
      <c r="B17" s="1" t="s">
        <v>36</v>
      </c>
      <c r="C17" s="18">
        <v>223710</v>
      </c>
      <c r="D17" s="18">
        <v>0</v>
      </c>
      <c r="E17" s="18">
        <v>0</v>
      </c>
      <c r="F17" s="18">
        <v>0</v>
      </c>
      <c r="G17" s="19">
        <f t="shared" si="3"/>
        <v>223710</v>
      </c>
      <c r="H17" s="57">
        <v>234956</v>
      </c>
      <c r="I17" s="18">
        <v>0</v>
      </c>
      <c r="J17" s="18">
        <v>0</v>
      </c>
      <c r="K17" s="18">
        <v>0</v>
      </c>
      <c r="L17" s="19">
        <f t="shared" si="4"/>
        <v>234956</v>
      </c>
    </row>
    <row r="18" spans="1:12" s="22" customFormat="1" x14ac:dyDescent="0.25">
      <c r="A18" s="2" t="s">
        <v>19</v>
      </c>
      <c r="B18" s="1" t="s">
        <v>37</v>
      </c>
      <c r="C18" s="18">
        <v>0</v>
      </c>
      <c r="D18" s="18">
        <v>0</v>
      </c>
      <c r="E18" s="18">
        <v>0</v>
      </c>
      <c r="F18" s="18">
        <v>0</v>
      </c>
      <c r="G18" s="19">
        <f t="shared" si="3"/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4"/>
        <v>0</v>
      </c>
    </row>
    <row r="19" spans="1:12" s="22" customFormat="1" ht="15.75" thickBot="1" x14ac:dyDescent="0.3">
      <c r="A19" s="5" t="s">
        <v>20</v>
      </c>
      <c r="B19" s="6" t="s">
        <v>38</v>
      </c>
      <c r="C19" s="31">
        <v>0</v>
      </c>
      <c r="D19" s="31">
        <v>0</v>
      </c>
      <c r="E19" s="31">
        <v>0</v>
      </c>
      <c r="F19" s="31">
        <v>0</v>
      </c>
      <c r="G19" s="32">
        <f t="shared" si="3"/>
        <v>0</v>
      </c>
      <c r="H19" s="31">
        <v>0</v>
      </c>
      <c r="I19" s="31">
        <v>0</v>
      </c>
      <c r="J19" s="31">
        <v>0</v>
      </c>
      <c r="K19" s="31">
        <v>0</v>
      </c>
      <c r="L19" s="32">
        <f t="shared" si="4"/>
        <v>0</v>
      </c>
    </row>
    <row r="20" spans="1:12" ht="15.75" thickBot="1" x14ac:dyDescent="0.3">
      <c r="A20" s="23" t="s">
        <v>22</v>
      </c>
      <c r="B20" s="7" t="s">
        <v>29</v>
      </c>
      <c r="C20" s="20">
        <f>SUM(C13:C19)</f>
        <v>223710</v>
      </c>
      <c r="D20" s="20">
        <f>SUM(D13:D19)</f>
        <v>0</v>
      </c>
      <c r="E20" s="20">
        <f>SUM(E13:E19)</f>
        <v>0</v>
      </c>
      <c r="F20" s="20">
        <f>SUM(F13:F19)</f>
        <v>0</v>
      </c>
      <c r="G20" s="21">
        <f>C20+E20+F20+D20</f>
        <v>223710</v>
      </c>
      <c r="H20" s="20">
        <f>SUM(H13:H19)</f>
        <v>241904</v>
      </c>
      <c r="I20" s="20">
        <f>SUM(I13:I19)</f>
        <v>0</v>
      </c>
      <c r="J20" s="20">
        <f>SUM(J13:J19)</f>
        <v>0</v>
      </c>
      <c r="K20" s="20">
        <f>SUM(K13:K19)</f>
        <v>0</v>
      </c>
      <c r="L20" s="21">
        <f>H20+J20+K20+I20</f>
        <v>241904</v>
      </c>
    </row>
    <row r="21" spans="1:12" ht="15.75" thickBot="1" x14ac:dyDescent="0.3">
      <c r="A21" s="8"/>
      <c r="B21" s="9"/>
      <c r="C21" s="26"/>
      <c r="D21" s="26"/>
      <c r="E21" s="26"/>
      <c r="F21" s="26"/>
      <c r="G21" s="27"/>
      <c r="H21" s="26"/>
      <c r="I21" s="26"/>
      <c r="J21" s="26"/>
      <c r="K21" s="26"/>
      <c r="L21" s="27"/>
    </row>
    <row r="22" spans="1:12" ht="15.75" thickBot="1" x14ac:dyDescent="0.3">
      <c r="A22" s="23" t="s">
        <v>30</v>
      </c>
      <c r="B22" s="24" t="s">
        <v>31</v>
      </c>
      <c r="C22" s="20">
        <f>C20+C11</f>
        <v>628164</v>
      </c>
      <c r="D22" s="20">
        <f>D20+D11</f>
        <v>92155</v>
      </c>
      <c r="E22" s="20">
        <f>E20+E11</f>
        <v>128506</v>
      </c>
      <c r="F22" s="20">
        <f>F20+F11</f>
        <v>18791</v>
      </c>
      <c r="G22" s="21">
        <f>C22+E22+F22+D22</f>
        <v>867616</v>
      </c>
      <c r="H22" s="20">
        <f>H20+H11</f>
        <v>882920</v>
      </c>
      <c r="I22" s="20">
        <f>I20+I11</f>
        <v>95603</v>
      </c>
      <c r="J22" s="20">
        <f>J20+J11</f>
        <v>137962</v>
      </c>
      <c r="K22" s="20">
        <f>K20+K11</f>
        <v>20140</v>
      </c>
      <c r="L22" s="21">
        <f>H22+J22+K22+I22</f>
        <v>1136625</v>
      </c>
    </row>
    <row r="23" spans="1:12" x14ac:dyDescent="0.25">
      <c r="A23" s="3"/>
      <c r="B23" s="4"/>
      <c r="C23" s="30"/>
      <c r="D23" s="30"/>
      <c r="E23" s="30"/>
      <c r="F23" s="30"/>
      <c r="G23" s="29"/>
      <c r="H23" s="30"/>
      <c r="I23" s="30"/>
      <c r="J23" s="30"/>
      <c r="K23" s="30"/>
      <c r="L23" s="29"/>
    </row>
    <row r="24" spans="1:12" x14ac:dyDescent="0.25">
      <c r="A24" s="2" t="s">
        <v>39</v>
      </c>
      <c r="B24" s="1" t="s">
        <v>42</v>
      </c>
      <c r="C24" s="28">
        <v>128730</v>
      </c>
      <c r="D24" s="28">
        <v>762</v>
      </c>
      <c r="E24" s="28">
        <v>1289</v>
      </c>
      <c r="F24" s="28">
        <v>127</v>
      </c>
      <c r="G24" s="19">
        <f>C24+E24+F24+D24</f>
        <v>130908</v>
      </c>
      <c r="H24" s="42">
        <v>220458</v>
      </c>
      <c r="I24" s="42">
        <v>765</v>
      </c>
      <c r="J24" s="42">
        <v>1289</v>
      </c>
      <c r="K24" s="42">
        <f>127+107+46</f>
        <v>280</v>
      </c>
      <c r="L24" s="43">
        <f t="shared" ref="L24:L26" si="5">SUM(H24:K24)</f>
        <v>222792</v>
      </c>
    </row>
    <row r="25" spans="1:12" x14ac:dyDescent="0.25">
      <c r="A25" s="2" t="s">
        <v>40</v>
      </c>
      <c r="B25" s="1" t="s">
        <v>43</v>
      </c>
      <c r="C25" s="28">
        <v>92350</v>
      </c>
      <c r="D25" s="28">
        <v>0</v>
      </c>
      <c r="E25" s="28">
        <v>4128</v>
      </c>
      <c r="F25" s="28">
        <v>1270</v>
      </c>
      <c r="G25" s="19">
        <f>C25+E25+F25</f>
        <v>97748</v>
      </c>
      <c r="H25" s="42">
        <v>170937</v>
      </c>
      <c r="I25" s="42">
        <v>0</v>
      </c>
      <c r="J25" s="42">
        <f>4128-3810</f>
        <v>318</v>
      </c>
      <c r="K25" s="42">
        <v>663</v>
      </c>
      <c r="L25" s="43">
        <f t="shared" si="5"/>
        <v>171918</v>
      </c>
    </row>
    <row r="26" spans="1:12" ht="15.75" thickBot="1" x14ac:dyDescent="0.3">
      <c r="A26" s="2" t="s">
        <v>41</v>
      </c>
      <c r="B26" s="1" t="s">
        <v>44</v>
      </c>
      <c r="C26" s="28">
        <v>6500</v>
      </c>
      <c r="D26" s="28">
        <v>0</v>
      </c>
      <c r="E26" s="28">
        <v>0</v>
      </c>
      <c r="F26" s="28">
        <v>0</v>
      </c>
      <c r="G26" s="19">
        <f>C26+E26+F26</f>
        <v>6500</v>
      </c>
      <c r="H26" s="42">
        <f>6500+3850</f>
        <v>10350</v>
      </c>
      <c r="I26" s="42">
        <v>0</v>
      </c>
      <c r="J26" s="42">
        <v>0</v>
      </c>
      <c r="K26" s="42">
        <v>0</v>
      </c>
      <c r="L26" s="43">
        <f t="shared" si="5"/>
        <v>10350</v>
      </c>
    </row>
    <row r="27" spans="1:12" ht="15.75" thickBot="1" x14ac:dyDescent="0.3">
      <c r="A27" s="23" t="s">
        <v>45</v>
      </c>
      <c r="B27" s="7" t="s">
        <v>46</v>
      </c>
      <c r="C27" s="20">
        <f>SUM(C24:C26)</f>
        <v>227580</v>
      </c>
      <c r="D27" s="20">
        <f>SUM(D24:D26)</f>
        <v>762</v>
      </c>
      <c r="E27" s="20">
        <f>SUM(E24:E26)</f>
        <v>5417</v>
      </c>
      <c r="F27" s="20">
        <f>SUM(F24:F26)</f>
        <v>1397</v>
      </c>
      <c r="G27" s="21">
        <f>C27+E27+F27+D27</f>
        <v>235156</v>
      </c>
      <c r="H27" s="20">
        <f>SUM(H24:H26)</f>
        <v>401745</v>
      </c>
      <c r="I27" s="20">
        <f>SUM(I24:I26)</f>
        <v>765</v>
      </c>
      <c r="J27" s="20">
        <f>SUM(J24:J26)</f>
        <v>1607</v>
      </c>
      <c r="K27" s="20">
        <f>SUM(K24:K26)</f>
        <v>943</v>
      </c>
      <c r="L27" s="21">
        <f>H27+J27+K27+I27</f>
        <v>405060</v>
      </c>
    </row>
    <row r="28" spans="1:12" x14ac:dyDescent="0.25">
      <c r="A28" s="2"/>
      <c r="B28" s="1"/>
      <c r="C28" s="28"/>
      <c r="D28" s="28"/>
      <c r="E28" s="28"/>
      <c r="F28" s="28"/>
      <c r="G28" s="19"/>
      <c r="H28" s="28"/>
      <c r="I28" s="28"/>
      <c r="J28" s="28"/>
      <c r="K28" s="28"/>
      <c r="L28" s="19"/>
    </row>
    <row r="29" spans="1:12" s="22" customFormat="1" x14ac:dyDescent="0.25">
      <c r="A29" s="2" t="s">
        <v>14</v>
      </c>
      <c r="B29" s="1" t="s">
        <v>32</v>
      </c>
      <c r="C29" s="28">
        <v>0</v>
      </c>
      <c r="D29" s="28">
        <v>0</v>
      </c>
      <c r="E29" s="28">
        <v>0</v>
      </c>
      <c r="F29" s="28">
        <v>0</v>
      </c>
      <c r="G29" s="29">
        <f t="shared" ref="G29:G35" si="6">C29+E29+F29</f>
        <v>0</v>
      </c>
      <c r="H29" s="28">
        <v>0</v>
      </c>
      <c r="I29" s="28">
        <v>0</v>
      </c>
      <c r="J29" s="28">
        <v>0</v>
      </c>
      <c r="K29" s="28">
        <v>0</v>
      </c>
      <c r="L29" s="29">
        <f t="shared" ref="L29:L35" si="7">H29+J29+K29</f>
        <v>0</v>
      </c>
    </row>
    <row r="30" spans="1:12" x14ac:dyDescent="0.25">
      <c r="A30" s="2" t="s">
        <v>15</v>
      </c>
      <c r="B30" s="1" t="s">
        <v>33</v>
      </c>
      <c r="C30" s="28">
        <v>0</v>
      </c>
      <c r="D30" s="28">
        <v>0</v>
      </c>
      <c r="E30" s="28">
        <v>0</v>
      </c>
      <c r="F30" s="28">
        <v>0</v>
      </c>
      <c r="G30" s="29">
        <f t="shared" si="6"/>
        <v>0</v>
      </c>
      <c r="H30" s="28">
        <v>0</v>
      </c>
      <c r="I30" s="28">
        <v>0</v>
      </c>
      <c r="J30" s="28">
        <v>0</v>
      </c>
      <c r="K30" s="28">
        <v>0</v>
      </c>
      <c r="L30" s="29">
        <f t="shared" si="7"/>
        <v>0</v>
      </c>
    </row>
    <row r="31" spans="1:12" x14ac:dyDescent="0.25">
      <c r="A31" s="2" t="s">
        <v>16</v>
      </c>
      <c r="B31" s="1" t="s">
        <v>34</v>
      </c>
      <c r="C31" s="28">
        <v>0</v>
      </c>
      <c r="D31" s="28">
        <v>0</v>
      </c>
      <c r="E31" s="28">
        <v>0</v>
      </c>
      <c r="F31" s="28">
        <v>0</v>
      </c>
      <c r="G31" s="29">
        <f t="shared" si="6"/>
        <v>0</v>
      </c>
      <c r="H31" s="28">
        <v>0</v>
      </c>
      <c r="I31" s="28">
        <v>0</v>
      </c>
      <c r="J31" s="28">
        <v>0</v>
      </c>
      <c r="K31" s="28">
        <v>0</v>
      </c>
      <c r="L31" s="29">
        <f t="shared" si="7"/>
        <v>0</v>
      </c>
    </row>
    <row r="32" spans="1:12" x14ac:dyDescent="0.25">
      <c r="A32" s="2" t="s">
        <v>17</v>
      </c>
      <c r="B32" s="1" t="s">
        <v>35</v>
      </c>
      <c r="C32" s="28">
        <v>0</v>
      </c>
      <c r="D32" s="28">
        <v>0</v>
      </c>
      <c r="E32" s="28">
        <v>0</v>
      </c>
      <c r="F32" s="28">
        <v>0</v>
      </c>
      <c r="G32" s="19">
        <f t="shared" si="6"/>
        <v>0</v>
      </c>
      <c r="H32" s="28">
        <v>0</v>
      </c>
      <c r="I32" s="28">
        <v>0</v>
      </c>
      <c r="J32" s="28">
        <v>0</v>
      </c>
      <c r="K32" s="28">
        <v>0</v>
      </c>
      <c r="L32" s="19">
        <f t="shared" si="7"/>
        <v>0</v>
      </c>
    </row>
    <row r="33" spans="1:12" x14ac:dyDescent="0.25">
      <c r="A33" s="2" t="s">
        <v>18</v>
      </c>
      <c r="B33" s="1" t="s">
        <v>36</v>
      </c>
      <c r="C33" s="18">
        <v>7576</v>
      </c>
      <c r="D33" s="18">
        <v>0</v>
      </c>
      <c r="E33" s="18">
        <v>0</v>
      </c>
      <c r="F33" s="18">
        <v>0</v>
      </c>
      <c r="G33" s="19">
        <f t="shared" si="6"/>
        <v>7576</v>
      </c>
      <c r="H33" s="18">
        <v>3315</v>
      </c>
      <c r="I33" s="18">
        <v>0</v>
      </c>
      <c r="J33" s="18">
        <v>0</v>
      </c>
      <c r="K33" s="18">
        <v>0</v>
      </c>
      <c r="L33" s="19">
        <f t="shared" si="7"/>
        <v>3315</v>
      </c>
    </row>
    <row r="34" spans="1:12" x14ac:dyDescent="0.25">
      <c r="A34" s="2" t="s">
        <v>19</v>
      </c>
      <c r="B34" s="1" t="s">
        <v>37</v>
      </c>
      <c r="C34" s="18">
        <v>0</v>
      </c>
      <c r="D34" s="18">
        <v>0</v>
      </c>
      <c r="E34" s="18">
        <v>0</v>
      </c>
      <c r="F34" s="18">
        <v>0</v>
      </c>
      <c r="G34" s="19">
        <f t="shared" si="6"/>
        <v>0</v>
      </c>
      <c r="H34" s="18">
        <v>0</v>
      </c>
      <c r="I34" s="18">
        <v>0</v>
      </c>
      <c r="J34" s="18">
        <v>0</v>
      </c>
      <c r="K34" s="18">
        <v>0</v>
      </c>
      <c r="L34" s="19">
        <f t="shared" si="7"/>
        <v>0</v>
      </c>
    </row>
    <row r="35" spans="1:12" ht="15.75" thickBot="1" x14ac:dyDescent="0.3">
      <c r="A35" s="5" t="s">
        <v>20</v>
      </c>
      <c r="B35" s="6" t="s">
        <v>38</v>
      </c>
      <c r="C35" s="31">
        <v>0</v>
      </c>
      <c r="D35" s="31">
        <v>0</v>
      </c>
      <c r="E35" s="31">
        <v>0</v>
      </c>
      <c r="F35" s="31">
        <v>0</v>
      </c>
      <c r="G35" s="32">
        <f t="shared" si="6"/>
        <v>0</v>
      </c>
      <c r="H35" s="31">
        <v>0</v>
      </c>
      <c r="I35" s="31">
        <v>0</v>
      </c>
      <c r="J35" s="31">
        <v>0</v>
      </c>
      <c r="K35" s="31">
        <v>0</v>
      </c>
      <c r="L35" s="32">
        <f t="shared" si="7"/>
        <v>0</v>
      </c>
    </row>
    <row r="36" spans="1:12" ht="15.75" thickBot="1" x14ac:dyDescent="0.3">
      <c r="A36" s="23" t="s">
        <v>47</v>
      </c>
      <c r="B36" s="7" t="s">
        <v>48</v>
      </c>
      <c r="C36" s="20">
        <f>SUM(C29:C35)</f>
        <v>7576</v>
      </c>
      <c r="D36" s="20">
        <f>SUM(D29:D35)</f>
        <v>0</v>
      </c>
      <c r="E36" s="20">
        <f>SUM(E29:E35)</f>
        <v>0</v>
      </c>
      <c r="F36" s="20">
        <f>SUM(F29:F35)</f>
        <v>0</v>
      </c>
      <c r="G36" s="21">
        <f>C36+E36+F36</f>
        <v>7576</v>
      </c>
      <c r="H36" s="20">
        <f>SUM(H29:H35)</f>
        <v>3315</v>
      </c>
      <c r="I36" s="20">
        <f>SUM(I29:I35)</f>
        <v>0</v>
      </c>
      <c r="J36" s="20">
        <f>SUM(J29:J35)</f>
        <v>0</v>
      </c>
      <c r="K36" s="20">
        <f>SUM(K29:K35)</f>
        <v>0</v>
      </c>
      <c r="L36" s="21">
        <f>H36+J36+K36</f>
        <v>3315</v>
      </c>
    </row>
    <row r="37" spans="1:12" ht="15.75" thickBot="1" x14ac:dyDescent="0.3">
      <c r="A37" s="8"/>
      <c r="B37" s="9"/>
      <c r="C37" s="26"/>
      <c r="D37" s="26"/>
      <c r="E37" s="26"/>
      <c r="F37" s="26"/>
      <c r="G37" s="27"/>
      <c r="H37" s="26"/>
      <c r="I37" s="26"/>
      <c r="J37" s="26"/>
      <c r="K37" s="26"/>
      <c r="L37" s="27"/>
    </row>
    <row r="38" spans="1:12" ht="15.75" thickBot="1" x14ac:dyDescent="0.3">
      <c r="A38" s="23" t="s">
        <v>49</v>
      </c>
      <c r="B38" s="24" t="s">
        <v>50</v>
      </c>
      <c r="C38" s="20">
        <f>C36+C27</f>
        <v>235156</v>
      </c>
      <c r="D38" s="20">
        <f>D36+D27</f>
        <v>762</v>
      </c>
      <c r="E38" s="20">
        <f>E36+E27</f>
        <v>5417</v>
      </c>
      <c r="F38" s="20">
        <f>F36+F27</f>
        <v>1397</v>
      </c>
      <c r="G38" s="21">
        <f>C38+E38+F38+D38</f>
        <v>242732</v>
      </c>
      <c r="H38" s="20">
        <f>H36+H27</f>
        <v>405060</v>
      </c>
      <c r="I38" s="20">
        <f>I36+I27</f>
        <v>765</v>
      </c>
      <c r="J38" s="20">
        <f>J36+J27</f>
        <v>1607</v>
      </c>
      <c r="K38" s="20">
        <f>K36+K27</f>
        <v>943</v>
      </c>
      <c r="L38" s="21">
        <f>H38+J38+K38+I38</f>
        <v>408375</v>
      </c>
    </row>
    <row r="39" spans="1:12" ht="15.75" thickBot="1" x14ac:dyDescent="0.3">
      <c r="A39" s="8"/>
      <c r="B39" s="25"/>
      <c r="C39" s="26"/>
      <c r="D39" s="26"/>
      <c r="E39" s="26"/>
      <c r="F39" s="26"/>
      <c r="G39" s="27"/>
      <c r="H39" s="26"/>
      <c r="I39" s="26"/>
      <c r="J39" s="26"/>
      <c r="K39" s="26"/>
      <c r="L39" s="27"/>
    </row>
    <row r="40" spans="1:12" ht="15.75" thickBot="1" x14ac:dyDescent="0.3">
      <c r="A40" s="23" t="s">
        <v>51</v>
      </c>
      <c r="B40" s="24" t="s">
        <v>52</v>
      </c>
      <c r="C40" s="20">
        <f>C22+C38</f>
        <v>863320</v>
      </c>
      <c r="D40" s="20">
        <f>D22+D38</f>
        <v>92917</v>
      </c>
      <c r="E40" s="20">
        <f>E22+E38</f>
        <v>133923</v>
      </c>
      <c r="F40" s="20">
        <f>F22+F38</f>
        <v>20188</v>
      </c>
      <c r="G40" s="21">
        <f>C40+E40+F40+D40</f>
        <v>1110348</v>
      </c>
      <c r="H40" s="20">
        <f>H22+H38</f>
        <v>1287980</v>
      </c>
      <c r="I40" s="20">
        <f>I22+I38</f>
        <v>96368</v>
      </c>
      <c r="J40" s="20">
        <f>J22+J38</f>
        <v>139569</v>
      </c>
      <c r="K40" s="20">
        <f>K22+K38</f>
        <v>21083</v>
      </c>
      <c r="L40" s="21">
        <f>H40+J40+K40+I40</f>
        <v>1545000</v>
      </c>
    </row>
    <row r="41" spans="1:12" x14ac:dyDescent="0.25">
      <c r="A41" s="38"/>
    </row>
  </sheetData>
  <mergeCells count="5">
    <mergeCell ref="A2:L2"/>
    <mergeCell ref="B4:B5"/>
    <mergeCell ref="A4:A5"/>
    <mergeCell ref="H4:L4"/>
    <mergeCell ref="C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B1" zoomScaleNormal="100" workbookViewId="0">
      <selection activeCell="G18" sqref="G18"/>
    </sheetView>
  </sheetViews>
  <sheetFormatPr defaultRowHeight="15" x14ac:dyDescent="0.25"/>
  <cols>
    <col min="1" max="1" width="10.140625" customWidth="1"/>
    <col min="2" max="2" width="51.42578125" bestFit="1" customWidth="1"/>
    <col min="3" max="4" width="14.5703125" style="12" customWidth="1"/>
    <col min="5" max="5" width="13.140625" style="12" customWidth="1"/>
    <col min="6" max="6" width="14.5703125" style="12" customWidth="1"/>
    <col min="7" max="7" width="13" customWidth="1"/>
    <col min="8" max="8" width="15.5703125" customWidth="1"/>
    <col min="9" max="9" width="15.140625" customWidth="1"/>
    <col min="10" max="10" width="13.28515625" customWidth="1"/>
  </cols>
  <sheetData>
    <row r="1" spans="1:10" x14ac:dyDescent="0.25">
      <c r="J1" s="13" t="s">
        <v>61</v>
      </c>
    </row>
    <row r="2" spans="1:10" ht="15.75" x14ac:dyDescent="0.2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 thickBot="1" x14ac:dyDescent="0.3">
      <c r="A3" s="36"/>
      <c r="B3" s="36"/>
      <c r="C3" s="36"/>
      <c r="D3" s="36"/>
      <c r="E3" s="36"/>
      <c r="F3" s="36"/>
    </row>
    <row r="4" spans="1:10" ht="15.75" thickBot="1" x14ac:dyDescent="0.3">
      <c r="A4" s="48" t="s">
        <v>5</v>
      </c>
      <c r="B4" s="46" t="s">
        <v>0</v>
      </c>
      <c r="C4" s="50" t="s">
        <v>63</v>
      </c>
      <c r="D4" s="51"/>
      <c r="E4" s="51"/>
      <c r="F4" s="52"/>
      <c r="G4" s="50" t="s">
        <v>64</v>
      </c>
      <c r="H4" s="51"/>
      <c r="I4" s="51"/>
      <c r="J4" s="52"/>
    </row>
    <row r="5" spans="1:10" ht="32.25" thickBot="1" x14ac:dyDescent="0.3">
      <c r="A5" s="49"/>
      <c r="B5" s="47"/>
      <c r="C5" s="37" t="s">
        <v>7</v>
      </c>
      <c r="D5" s="16" t="s">
        <v>2</v>
      </c>
      <c r="E5" s="16" t="s">
        <v>1</v>
      </c>
      <c r="F5" s="17" t="s">
        <v>4</v>
      </c>
      <c r="G5" s="16" t="s">
        <v>7</v>
      </c>
      <c r="H5" s="16" t="s">
        <v>2</v>
      </c>
      <c r="I5" s="16" t="s">
        <v>1</v>
      </c>
      <c r="J5" s="17" t="s">
        <v>4</v>
      </c>
    </row>
    <row r="6" spans="1:10" x14ac:dyDescent="0.25">
      <c r="A6" s="3" t="s">
        <v>54</v>
      </c>
      <c r="B6" s="4" t="s">
        <v>56</v>
      </c>
      <c r="C6" s="14">
        <v>45582</v>
      </c>
      <c r="D6" s="26">
        <v>0</v>
      </c>
      <c r="E6" s="26">
        <v>0</v>
      </c>
      <c r="F6" s="29">
        <f>C6+D6+E6</f>
        <v>45582</v>
      </c>
      <c r="G6" s="39">
        <v>274375</v>
      </c>
      <c r="H6" s="26">
        <v>0</v>
      </c>
      <c r="I6" s="26">
        <v>0</v>
      </c>
      <c r="J6" s="29">
        <f>G6+H6+I6</f>
        <v>274375</v>
      </c>
    </row>
    <row r="7" spans="1:10" ht="15.75" thickBot="1" x14ac:dyDescent="0.3">
      <c r="A7" s="5" t="s">
        <v>55</v>
      </c>
      <c r="B7" s="6" t="s">
        <v>59</v>
      </c>
      <c r="C7" s="26">
        <v>112829</v>
      </c>
      <c r="D7" s="34">
        <v>0</v>
      </c>
      <c r="E7" s="34">
        <v>0</v>
      </c>
      <c r="F7" s="27">
        <f>C7+D7+E7</f>
        <v>112829</v>
      </c>
      <c r="G7" s="26">
        <v>107829</v>
      </c>
      <c r="H7" s="34">
        <v>0</v>
      </c>
      <c r="I7" s="34">
        <v>0</v>
      </c>
      <c r="J7" s="27">
        <f>G7+H7+I7</f>
        <v>107829</v>
      </c>
    </row>
    <row r="8" spans="1:10" ht="15.75" thickBot="1" x14ac:dyDescent="0.3">
      <c r="A8" s="53" t="s">
        <v>8</v>
      </c>
      <c r="B8" s="54"/>
      <c r="C8" s="20">
        <f>SUM(C6:C7)</f>
        <v>158411</v>
      </c>
      <c r="D8" s="20">
        <v>0</v>
      </c>
      <c r="E8" s="20">
        <v>0</v>
      </c>
      <c r="F8" s="21">
        <f>SUM(F6:F7)</f>
        <v>158411</v>
      </c>
      <c r="G8" s="20">
        <f>SUM(G6:G7)</f>
        <v>382204</v>
      </c>
      <c r="H8" s="20">
        <v>0</v>
      </c>
      <c r="I8" s="20">
        <f>SUM(I6:I7)</f>
        <v>0</v>
      </c>
      <c r="J8" s="21">
        <f>SUM(J6:J7)</f>
        <v>382204</v>
      </c>
    </row>
    <row r="9" spans="1:10" x14ac:dyDescent="0.25">
      <c r="A9" s="38"/>
    </row>
  </sheetData>
  <mergeCells count="6">
    <mergeCell ref="B4:B5"/>
    <mergeCell ref="A4:A5"/>
    <mergeCell ref="A8:B8"/>
    <mergeCell ref="A2:J2"/>
    <mergeCell ref="C4:F4"/>
    <mergeCell ref="G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3" sqref="F1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6.sz.m.-műk.-felh.kiad.</vt:lpstr>
      <vt:lpstr>6.1.sz.mellékletek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2018-05-25T13:15:57Z</cp:lastPrinted>
  <dcterms:created xsi:type="dcterms:W3CDTF">2014-02-09T08:54:17Z</dcterms:created>
  <dcterms:modified xsi:type="dcterms:W3CDTF">2019-05-08T20:05:40Z</dcterms:modified>
</cp:coreProperties>
</file>